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\OneDrive\ALOT\www\www.cph-ultra.dk\resultater\2019\"/>
    </mc:Choice>
  </mc:AlternateContent>
  <xr:revisionPtr revIDLastSave="44" documentId="8_{686A44A0-EE84-441D-B9D6-CD055AAF0A51}" xr6:coauthVersionLast="45" xr6:coauthVersionMax="45" xr10:uidLastSave="{762C1980-71E6-4AA6-8A33-79EA90961DAF}"/>
  <bookViews>
    <workbookView xWindow="28680" yWindow="-120" windowWidth="29040" windowHeight="15840" xr2:uid="{3AA3D18A-5432-45E4-B594-FAC88F94F6E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7" i="1" l="1"/>
  <c r="D27" i="1" l="1"/>
  <c r="D6" i="1" l="1"/>
  <c r="D53" i="1" l="1"/>
  <c r="D54" i="1"/>
  <c r="D52" i="1"/>
  <c r="D51" i="1"/>
  <c r="D49" i="1"/>
  <c r="D50" i="1"/>
  <c r="D48" i="1"/>
  <c r="D46" i="1"/>
  <c r="D47" i="1"/>
  <c r="D42" i="1"/>
  <c r="D45" i="1"/>
  <c r="D39" i="1"/>
  <c r="D40" i="1"/>
  <c r="D38" i="1"/>
  <c r="D35" i="1"/>
  <c r="D33" i="1"/>
  <c r="D37" i="1"/>
  <c r="D32" i="1"/>
  <c r="D30" i="1"/>
  <c r="D31" i="1"/>
  <c r="D28" i="1"/>
  <c r="D25" i="1"/>
  <c r="D23" i="1"/>
  <c r="D22" i="1"/>
  <c r="D21" i="1"/>
  <c r="D19" i="1"/>
  <c r="D20" i="1"/>
  <c r="D15" i="1"/>
  <c r="D9" i="1"/>
  <c r="D8" i="1"/>
  <c r="D3" i="1"/>
  <c r="D4" i="1"/>
</calcChain>
</file>

<file path=xl/sharedStrings.xml><?xml version="1.0" encoding="utf-8"?>
<sst xmlns="http://schemas.openxmlformats.org/spreadsheetml/2006/main" count="200" uniqueCount="103">
  <si>
    <t>Male</t>
  </si>
  <si>
    <t>Bubbybrik Storm Norlie Johannsen</t>
  </si>
  <si>
    <t>Bugys Renaldas</t>
  </si>
  <si>
    <t>Morten Hindbreg</t>
  </si>
  <si>
    <t>Kim Lindberg</t>
  </si>
  <si>
    <t>Erik Pedersen</t>
  </si>
  <si>
    <t>Henrik Zihr Larsen</t>
  </si>
  <si>
    <t>Michael Milton madsen</t>
  </si>
  <si>
    <t>Ole Witthøfft Hansen</t>
  </si>
  <si>
    <t>Nils Kokkegaard</t>
  </si>
  <si>
    <t>Thomas Lønbæk</t>
  </si>
  <si>
    <t>Tom Hansen</t>
  </si>
  <si>
    <t>Kjeld Jensen</t>
  </si>
  <si>
    <t>Maguns bay</t>
  </si>
  <si>
    <t>Ruben Christensen</t>
  </si>
  <si>
    <t>Morten Spangler</t>
  </si>
  <si>
    <t>Jacob Christansen</t>
  </si>
  <si>
    <t>Jimmi Rindle</t>
  </si>
  <si>
    <t>Dilyan Dimitrov</t>
  </si>
  <si>
    <t>Michael Lund</t>
  </si>
  <si>
    <t>Lars Andreasen</t>
  </si>
  <si>
    <t>Lars Elgaard Larsen</t>
  </si>
  <si>
    <t>Casper Street</t>
  </si>
  <si>
    <t>Jan Lund</t>
  </si>
  <si>
    <t>David De Maeyer</t>
  </si>
  <si>
    <t>Christian Jul nielsen</t>
  </si>
  <si>
    <t>Parklen Wong</t>
  </si>
  <si>
    <t>Nick Papageorge</t>
  </si>
  <si>
    <t>Lasse Wärme Mygind Hansen</t>
  </si>
  <si>
    <t>Lars Dybdal Hansen</t>
  </si>
  <si>
    <t>Lars Forum</t>
  </si>
  <si>
    <t>Henrik Granlund</t>
  </si>
  <si>
    <t>Benny Nieslen</t>
  </si>
  <si>
    <t>Brian Hansen</t>
  </si>
  <si>
    <t>Brian Jæger</t>
  </si>
  <si>
    <t>Mikkel bay Huagard</t>
  </si>
  <si>
    <t>Lap 41</t>
  </si>
  <si>
    <t>Lap 40</t>
  </si>
  <si>
    <t>Lap 39</t>
  </si>
  <si>
    <t>Lap 38</t>
  </si>
  <si>
    <t>Lap 37</t>
  </si>
  <si>
    <t>Lap 36</t>
  </si>
  <si>
    <t>Lap 35</t>
  </si>
  <si>
    <t>Lap 34</t>
  </si>
  <si>
    <t>Lap 33</t>
  </si>
  <si>
    <t>Lap 32</t>
  </si>
  <si>
    <t>Lap 31</t>
  </si>
  <si>
    <t>Lap 30</t>
  </si>
  <si>
    <t>Lap 29</t>
  </si>
  <si>
    <t>Lap 28</t>
  </si>
  <si>
    <t>Lap 27</t>
  </si>
  <si>
    <t>Lap 26</t>
  </si>
  <si>
    <t>Lap 25</t>
  </si>
  <si>
    <t>Lap 24</t>
  </si>
  <si>
    <t>Lap 23</t>
  </si>
  <si>
    <t>Lap 22</t>
  </si>
  <si>
    <t>Lap 21</t>
  </si>
  <si>
    <t>Lap 20</t>
  </si>
  <si>
    <t>Lap 19</t>
  </si>
  <si>
    <t>Lap 18</t>
  </si>
  <si>
    <t>Lap 17</t>
  </si>
  <si>
    <t>Lap 16</t>
  </si>
  <si>
    <t>Lap 15</t>
  </si>
  <si>
    <t>Lap 14</t>
  </si>
  <si>
    <t>Lap 13</t>
  </si>
  <si>
    <t>Lap 12</t>
  </si>
  <si>
    <t>Lap 11</t>
  </si>
  <si>
    <t>Lap 10</t>
  </si>
  <si>
    <t>Lap 9</t>
  </si>
  <si>
    <t>Lap 8</t>
  </si>
  <si>
    <t>Lap 7</t>
  </si>
  <si>
    <t>Lap 6</t>
  </si>
  <si>
    <t>Lap 5</t>
  </si>
  <si>
    <t>Lap 4</t>
  </si>
  <si>
    <t>Lap 3</t>
  </si>
  <si>
    <t>Lap 2</t>
  </si>
  <si>
    <t>Lap 1</t>
  </si>
  <si>
    <t>Gender</t>
  </si>
  <si>
    <t>Distance</t>
  </si>
  <si>
    <t>Ekstra m</t>
  </si>
  <si>
    <t>No of Laps</t>
  </si>
  <si>
    <t>Sidste Mål passage</t>
  </si>
  <si>
    <t>Race No</t>
  </si>
  <si>
    <t>Name</t>
  </si>
  <si>
    <t>Pos</t>
  </si>
  <si>
    <t>CPH  Hour Run - Mænd</t>
  </si>
  <si>
    <t>Female</t>
  </si>
  <si>
    <t>Lisbeth Aa Street</t>
  </si>
  <si>
    <t>Anne Holm</t>
  </si>
  <si>
    <t>Berit Thomassen</t>
  </si>
  <si>
    <t>Adrienn Schmidt</t>
  </si>
  <si>
    <t>Anne-mette Lindgaard</t>
  </si>
  <si>
    <t>Tina Kristiansen</t>
  </si>
  <si>
    <t>Louise Løbesmølfen andersen</t>
  </si>
  <si>
    <t>Ulla Blom</t>
  </si>
  <si>
    <t>Lillian Rasch Madsen</t>
  </si>
  <si>
    <t>Bente Ege</t>
  </si>
  <si>
    <t>Pernille Brandborg</t>
  </si>
  <si>
    <t>Sasunne Noe</t>
  </si>
  <si>
    <t>Helle Andersson</t>
  </si>
  <si>
    <t>CPH  Hour Run - Kvinder</t>
  </si>
  <si>
    <t>Henrik Jensen</t>
  </si>
  <si>
    <t>GenPos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</si>
</sst>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21" fontId="1" fillId="0" borderId="0" xfId="0" applyNumberFormat="1" applyFont="1"/>
    <xf numFmtId="0" fontId="3" fillId="0" borderId="0" xfId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1" fontId="1" fillId="0" borderId="0" xfId="0" applyNumberFormat="1" applyFont="1" applyAlignment="1">
      <alignment horizontal="center" vertical="top"/>
    </xf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21" fontId="0" fillId="0" borderId="0" xfId="0" applyNumberFormat="1"/>
    <xf numFmtId="0" fontId="5" fillId="2" borderId="0" xfId="2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Normal" xfId="0" builtinId="0"/>
    <cellStyle name="Normal 2" xfId="2" xr:uid="{D1BAB2A0-9A82-40FC-9E64-05ABD6C9CCEB}"/>
    <cellStyle name="Normal 3" xfId="1" xr:uid="{5F596115-E3DD-4764-94B7-FCEC3B1E3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217C-DCCC-407E-B334-85422291969C}">
  <dimension ref="A1:BO90"/>
  <sheetViews>
    <sheetView tabSelected="1" workbookViewId="0">
      <selection activeCell="E11" sqref="E11"/>
    </sheetView>
  </sheetViews>
  <sheetFormatPr defaultRowHeight="15" x14ac:dyDescent="0.25"/>
  <cols>
    <col min="1" max="1" width="9" customWidth="1"/>
    <col min="2" max="2" width="26" customWidth="1"/>
    <col min="4" max="4" width="19.7109375" customWidth="1"/>
    <col min="5" max="5" width="9.140625" style="15"/>
    <col min="6" max="6" width="12.140625" customWidth="1"/>
    <col min="7" max="7" width="11.85546875" customWidth="1"/>
    <col min="8" max="8" width="7.42578125" customWidth="1"/>
  </cols>
  <sheetData>
    <row r="1" spans="1:50" x14ac:dyDescent="0.25">
      <c r="A1" s="7" t="s">
        <v>100</v>
      </c>
      <c r="B1" s="7"/>
    </row>
    <row r="2" spans="1:50" x14ac:dyDescent="0.25">
      <c r="A2" s="7" t="s">
        <v>102</v>
      </c>
      <c r="B2" s="7" t="s">
        <v>83</v>
      </c>
      <c r="C2" s="8" t="s">
        <v>82</v>
      </c>
      <c r="D2" s="8" t="s">
        <v>81</v>
      </c>
      <c r="E2" s="13" t="s">
        <v>80</v>
      </c>
      <c r="F2" s="8" t="s">
        <v>79</v>
      </c>
      <c r="G2" s="8" t="s">
        <v>78</v>
      </c>
      <c r="H2" s="13" t="s">
        <v>84</v>
      </c>
      <c r="I2" s="7" t="s">
        <v>77</v>
      </c>
      <c r="J2" s="7" t="s">
        <v>76</v>
      </c>
      <c r="K2" s="7" t="s">
        <v>75</v>
      </c>
      <c r="L2" s="7" t="s">
        <v>74</v>
      </c>
      <c r="M2" s="7" t="s">
        <v>73</v>
      </c>
      <c r="N2" s="7" t="s">
        <v>72</v>
      </c>
      <c r="O2" s="7" t="s">
        <v>71</v>
      </c>
      <c r="P2" s="7" t="s">
        <v>70</v>
      </c>
      <c r="Q2" s="7" t="s">
        <v>69</v>
      </c>
      <c r="R2" s="7" t="s">
        <v>68</v>
      </c>
      <c r="S2" s="7" t="s">
        <v>67</v>
      </c>
      <c r="T2" s="7" t="s">
        <v>66</v>
      </c>
      <c r="U2" s="7" t="s">
        <v>65</v>
      </c>
      <c r="V2" s="7" t="s">
        <v>64</v>
      </c>
      <c r="W2" s="7" t="s">
        <v>63</v>
      </c>
      <c r="X2" s="7" t="s">
        <v>62</v>
      </c>
      <c r="Y2" s="7" t="s">
        <v>61</v>
      </c>
      <c r="Z2" s="7" t="s">
        <v>60</v>
      </c>
      <c r="AA2" s="7" t="s">
        <v>59</v>
      </c>
      <c r="AB2" s="7" t="s">
        <v>58</v>
      </c>
      <c r="AC2" s="7" t="s">
        <v>57</v>
      </c>
      <c r="AD2" s="7" t="s">
        <v>56</v>
      </c>
      <c r="AE2" s="7" t="s">
        <v>55</v>
      </c>
      <c r="AF2" s="7" t="s">
        <v>54</v>
      </c>
      <c r="AG2" s="7" t="s">
        <v>53</v>
      </c>
      <c r="AH2" s="7" t="s">
        <v>52</v>
      </c>
      <c r="AI2" s="7" t="s">
        <v>51</v>
      </c>
      <c r="AJ2" s="7" t="s">
        <v>50</v>
      </c>
      <c r="AK2" s="7" t="s">
        <v>49</v>
      </c>
      <c r="AL2" s="7" t="s">
        <v>48</v>
      </c>
      <c r="AM2" s="7" t="s">
        <v>47</v>
      </c>
      <c r="AN2" s="7" t="s">
        <v>46</v>
      </c>
      <c r="AO2" s="7" t="s">
        <v>45</v>
      </c>
      <c r="AP2" s="7" t="s">
        <v>44</v>
      </c>
      <c r="AQ2" s="7" t="s">
        <v>43</v>
      </c>
      <c r="AR2" s="7" t="s">
        <v>42</v>
      </c>
      <c r="AS2" s="7" t="s">
        <v>41</v>
      </c>
      <c r="AT2" s="7" t="s">
        <v>40</v>
      </c>
      <c r="AU2" s="7" t="s">
        <v>39</v>
      </c>
      <c r="AV2" s="7" t="s">
        <v>38</v>
      </c>
      <c r="AW2" s="7" t="s">
        <v>37</v>
      </c>
      <c r="AX2" s="7" t="s">
        <v>36</v>
      </c>
    </row>
    <row r="3" spans="1:50" x14ac:dyDescent="0.25">
      <c r="A3" s="9">
        <v>1</v>
      </c>
      <c r="B3" s="1" t="s">
        <v>99</v>
      </c>
      <c r="C3" s="1">
        <v>113</v>
      </c>
      <c r="D3" s="10">
        <f>J3+K3+L3+M3+N3+O3+P3+Q3+R3+S3+T3+U3+V3+W3+X3+Y3+Z3+AA3+AB3+AC3+AD3+AE3+AF3+AG3+AH3+AI3+AJ3</f>
        <v>0.24622685185185189</v>
      </c>
      <c r="E3" s="14">
        <v>27</v>
      </c>
      <c r="F3" s="4">
        <v>816</v>
      </c>
      <c r="G3" s="5">
        <v>60756</v>
      </c>
      <c r="H3" s="1">
        <v>12</v>
      </c>
      <c r="I3" s="3" t="s">
        <v>86</v>
      </c>
      <c r="J3" s="2">
        <v>7.6851851851851847E-3</v>
      </c>
      <c r="K3" s="2">
        <v>7.6851851851851847E-3</v>
      </c>
      <c r="L3" s="2">
        <v>8.4722222222222213E-3</v>
      </c>
      <c r="M3" s="2">
        <v>8.3912037037037045E-3</v>
      </c>
      <c r="N3" s="2">
        <v>8.564814814814815E-3</v>
      </c>
      <c r="O3" s="2">
        <v>8.611111111111111E-3</v>
      </c>
      <c r="P3" s="2">
        <v>8.4722222222222213E-3</v>
      </c>
      <c r="Q3" s="2">
        <v>8.5300925925925926E-3</v>
      </c>
      <c r="R3" s="2">
        <v>8.8078703703703704E-3</v>
      </c>
      <c r="S3" s="2">
        <v>8.4375000000000006E-3</v>
      </c>
      <c r="T3" s="2">
        <v>8.7847222222222233E-3</v>
      </c>
      <c r="U3" s="2">
        <v>8.9120370370370378E-3</v>
      </c>
      <c r="V3" s="2">
        <v>8.9236111111111113E-3</v>
      </c>
      <c r="W3" s="2">
        <v>9.2129629629629627E-3</v>
      </c>
      <c r="X3" s="2">
        <v>9.1203703703703707E-3</v>
      </c>
      <c r="Y3" s="2">
        <v>9.432870370370371E-3</v>
      </c>
      <c r="Z3" s="2">
        <v>9.4444444444444445E-3</v>
      </c>
      <c r="AA3" s="2">
        <v>9.7106481481481471E-3</v>
      </c>
      <c r="AB3" s="2">
        <v>9.4560185185185181E-3</v>
      </c>
      <c r="AC3" s="2">
        <v>9.9421296296296289E-3</v>
      </c>
      <c r="AD3" s="2">
        <v>9.7106481481481471E-3</v>
      </c>
      <c r="AE3" s="2">
        <v>1.0115740740740741E-2</v>
      </c>
      <c r="AF3" s="2">
        <v>9.8726851851851857E-3</v>
      </c>
      <c r="AG3" s="2">
        <v>1.0520833333333333E-2</v>
      </c>
      <c r="AH3" s="2">
        <v>9.780092592592592E-3</v>
      </c>
      <c r="AI3" s="2">
        <v>0.01</v>
      </c>
      <c r="AJ3" s="2">
        <v>9.6296296296296303E-3</v>
      </c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x14ac:dyDescent="0.25">
      <c r="A4" s="9">
        <v>2</v>
      </c>
      <c r="B4" s="1" t="s">
        <v>98</v>
      </c>
      <c r="C4" s="1">
        <v>110</v>
      </c>
      <c r="D4" s="10">
        <f>J4+K4+L4+M4+N4+O4+P4+Q4+R4+S4+T4+U4+V4+W4+X4+Y4+Z4+AA4+AB4+AC4+AD4+AE4+AF4+AG4+AH4+AI4</f>
        <v>0.24666666666666662</v>
      </c>
      <c r="E4" s="14">
        <v>26</v>
      </c>
      <c r="F4" s="11">
        <v>1132</v>
      </c>
      <c r="G4" s="5">
        <v>58852</v>
      </c>
      <c r="H4" s="1">
        <v>15</v>
      </c>
      <c r="I4" s="3" t="s">
        <v>86</v>
      </c>
      <c r="J4" s="2">
        <v>7.905092592592592E-3</v>
      </c>
      <c r="K4" s="2">
        <v>7.8935185185185185E-3</v>
      </c>
      <c r="L4" s="2">
        <v>8.0787037037037043E-3</v>
      </c>
      <c r="M4" s="2">
        <v>8.0787037037037043E-3</v>
      </c>
      <c r="N4" s="2">
        <v>8.1828703703703699E-3</v>
      </c>
      <c r="O4" s="2">
        <v>8.1944444444444452E-3</v>
      </c>
      <c r="P4" s="2">
        <v>8.3796296296296292E-3</v>
      </c>
      <c r="Q4" s="2">
        <v>8.7499999999999991E-3</v>
      </c>
      <c r="R4" s="2">
        <v>8.9004629629629625E-3</v>
      </c>
      <c r="S4" s="2">
        <v>8.8773148148148153E-3</v>
      </c>
      <c r="T4" s="2">
        <v>9.1898148148148139E-3</v>
      </c>
      <c r="U4" s="2">
        <v>9.386574074074075E-3</v>
      </c>
      <c r="V4" s="2">
        <v>9.2361111111111116E-3</v>
      </c>
      <c r="W4" s="2">
        <v>9.8495370370370369E-3</v>
      </c>
      <c r="X4" s="2">
        <v>1.0046296296296296E-2</v>
      </c>
      <c r="Y4" s="2">
        <v>1.0405092592592593E-2</v>
      </c>
      <c r="Z4" s="2">
        <v>1.0763888888888891E-2</v>
      </c>
      <c r="AA4" s="2">
        <v>1.1030092592592591E-2</v>
      </c>
      <c r="AB4" s="2">
        <v>1.0219907407407408E-2</v>
      </c>
      <c r="AC4" s="2">
        <v>1.0578703703703703E-2</v>
      </c>
      <c r="AD4" s="2">
        <v>1.1145833333333334E-2</v>
      </c>
      <c r="AE4" s="2">
        <v>1.074074074074074E-2</v>
      </c>
      <c r="AF4" s="2">
        <v>1.0266203703703703E-2</v>
      </c>
      <c r="AG4" s="2">
        <v>9.7685185185185184E-3</v>
      </c>
      <c r="AH4" s="2">
        <v>1.0543981481481481E-2</v>
      </c>
      <c r="AI4" s="2">
        <v>1.0254629629629629E-2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x14ac:dyDescent="0.25">
      <c r="A5" s="9">
        <v>3</v>
      </c>
      <c r="B5" s="1" t="s">
        <v>97</v>
      </c>
      <c r="C5" s="1">
        <v>101</v>
      </c>
      <c r="D5" s="10">
        <v>0.24844907407407404</v>
      </c>
      <c r="E5" s="14">
        <v>25</v>
      </c>
      <c r="F5" s="4">
        <v>126</v>
      </c>
      <c r="G5" s="5">
        <v>55626</v>
      </c>
      <c r="H5" s="1">
        <v>21</v>
      </c>
      <c r="I5" s="3" t="s">
        <v>86</v>
      </c>
      <c r="J5" s="2">
        <v>9.2361111111111116E-3</v>
      </c>
      <c r="K5" s="2">
        <v>9.2245370370370363E-3</v>
      </c>
      <c r="L5" s="2">
        <v>9.432870370370371E-3</v>
      </c>
      <c r="M5" s="2">
        <v>9.7337962962962977E-3</v>
      </c>
      <c r="N5" s="2">
        <v>9.5833333333333343E-3</v>
      </c>
      <c r="O5" s="2">
        <v>1.037037037037037E-2</v>
      </c>
      <c r="P5" s="2">
        <v>9.9768518518518531E-3</v>
      </c>
      <c r="Q5" s="2">
        <v>1.0752314814814814E-2</v>
      </c>
      <c r="R5" s="2">
        <v>1.0300925925925927E-2</v>
      </c>
      <c r="S5" s="2">
        <v>1.1296296296296296E-2</v>
      </c>
      <c r="T5" s="2">
        <v>1.0358796296296295E-2</v>
      </c>
      <c r="U5" s="2">
        <v>1.0625000000000001E-2</v>
      </c>
      <c r="V5" s="2">
        <v>1.0833333333333334E-2</v>
      </c>
      <c r="W5" s="2">
        <v>1.1990740740740739E-2</v>
      </c>
      <c r="X5" s="2">
        <v>1.1527777777777777E-2</v>
      </c>
      <c r="Y5" s="2">
        <v>1.283564814814815E-2</v>
      </c>
      <c r="Z5" s="2">
        <v>1.082175925925926E-2</v>
      </c>
      <c r="AA5" s="2">
        <v>1.2870370370370372E-2</v>
      </c>
      <c r="AB5" s="2">
        <v>1.2569444444444446E-2</v>
      </c>
      <c r="AC5" s="2">
        <v>1.2094907407407408E-2</v>
      </c>
      <c r="AD5" s="2">
        <v>1.1608796296296296E-2</v>
      </c>
      <c r="AE5" s="2">
        <v>1.1319444444444444E-2</v>
      </c>
      <c r="AF5" s="2">
        <v>1.1400462962962965E-2</v>
      </c>
      <c r="AG5" s="2">
        <v>1.1643518518518518E-2</v>
      </c>
      <c r="AH5" s="2">
        <v>1.2048611111111112E-2</v>
      </c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x14ac:dyDescent="0.25">
      <c r="A6" s="9">
        <v>4</v>
      </c>
      <c r="B6" s="1" t="s">
        <v>95</v>
      </c>
      <c r="C6" s="1">
        <v>116</v>
      </c>
      <c r="D6" s="10">
        <f>J6+K6+L6+M6+N6+O6+P6+Q6+R6+S6+T6+U6+V6+W6+Y6+X6+Z6+AA6+AB6+AC6+AD6+AE6+AF6+AG6</f>
        <v>0.24910879629629631</v>
      </c>
      <c r="E6" s="14">
        <v>24</v>
      </c>
      <c r="F6" s="4">
        <v>455</v>
      </c>
      <c r="G6" s="5">
        <v>53735</v>
      </c>
      <c r="H6" s="1">
        <v>23</v>
      </c>
      <c r="I6" s="3" t="s">
        <v>86</v>
      </c>
      <c r="J6" s="2">
        <v>9.1087962962962971E-3</v>
      </c>
      <c r="K6" s="2">
        <v>9.1203703703703707E-3</v>
      </c>
      <c r="L6" s="2">
        <v>8.9467592592592585E-3</v>
      </c>
      <c r="M6" s="2">
        <v>9.9768518518518531E-3</v>
      </c>
      <c r="N6" s="2">
        <v>9.4560185185185181E-3</v>
      </c>
      <c r="O6" s="2">
        <v>9.5833333333333343E-3</v>
      </c>
      <c r="P6" s="2">
        <v>9.9421296296296289E-3</v>
      </c>
      <c r="Q6" s="2">
        <v>9.4560185185185181E-3</v>
      </c>
      <c r="R6" s="2">
        <v>9.6064814814814815E-3</v>
      </c>
      <c r="S6" s="2">
        <v>9.7453703703703713E-3</v>
      </c>
      <c r="T6" s="2">
        <v>9.4675925925925917E-3</v>
      </c>
      <c r="U6" s="2">
        <v>1.0115740740740741E-2</v>
      </c>
      <c r="V6" s="2">
        <v>9.6527777777777775E-3</v>
      </c>
      <c r="W6" s="2">
        <v>1.0231481481481482E-2</v>
      </c>
      <c r="X6" s="2">
        <v>1.050925925925926E-2</v>
      </c>
      <c r="Y6" s="2">
        <v>1.1076388888888887E-2</v>
      </c>
      <c r="Z6" s="2">
        <v>1.1342592592592592E-2</v>
      </c>
      <c r="AA6" s="2">
        <v>1.0833333333333334E-2</v>
      </c>
      <c r="AB6" s="2">
        <v>1.1516203703703702E-2</v>
      </c>
      <c r="AC6" s="2">
        <v>1.2106481481481482E-2</v>
      </c>
      <c r="AD6" s="2">
        <v>1.2233796296296296E-2</v>
      </c>
      <c r="AE6" s="2">
        <v>1.0983796296296297E-2</v>
      </c>
      <c r="AF6" s="2">
        <v>1.1932870370370371E-2</v>
      </c>
      <c r="AG6" s="2">
        <v>1.2164351851851852E-2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x14ac:dyDescent="0.25">
      <c r="A7" s="9">
        <v>5</v>
      </c>
      <c r="B7" s="1" t="s">
        <v>96</v>
      </c>
      <c r="C7" s="1">
        <v>167</v>
      </c>
      <c r="D7" s="10">
        <f>J7+K7+L7+M7+N7+O7+P7+Q7+R7+S7+T7+U7+V7+W7+Y7+X7+Z7+AA7+AB7+AC7+AD7+AE7+AF7+AG7</f>
        <v>0.24379629629629629</v>
      </c>
      <c r="E7" s="14">
        <v>24</v>
      </c>
      <c r="F7" s="4">
        <v>0</v>
      </c>
      <c r="G7" s="5">
        <v>53280</v>
      </c>
      <c r="H7" s="1">
        <v>26</v>
      </c>
      <c r="I7" s="3" t="s">
        <v>86</v>
      </c>
      <c r="J7" s="2">
        <v>9.8032407407407408E-3</v>
      </c>
      <c r="K7" s="2">
        <v>9.8032407407407408E-3</v>
      </c>
      <c r="L7" s="2">
        <v>1.0069444444444445E-2</v>
      </c>
      <c r="M7" s="2">
        <v>9.9768518518518531E-3</v>
      </c>
      <c r="N7" s="2">
        <v>1.0671296296296297E-2</v>
      </c>
      <c r="O7" s="2">
        <v>9.7569444444444448E-3</v>
      </c>
      <c r="P7" s="2">
        <v>9.8379629629629633E-3</v>
      </c>
      <c r="Q7" s="2">
        <v>9.6412037037037039E-3</v>
      </c>
      <c r="R7" s="2">
        <v>9.6874999999999999E-3</v>
      </c>
      <c r="S7" s="2">
        <v>9.8495370370370369E-3</v>
      </c>
      <c r="T7" s="2">
        <v>9.7685185185185184E-3</v>
      </c>
      <c r="U7" s="2">
        <v>9.8379629629629633E-3</v>
      </c>
      <c r="V7" s="2">
        <v>9.7916666666666655E-3</v>
      </c>
      <c r="W7" s="2">
        <v>9.9189814814814817E-3</v>
      </c>
      <c r="X7" s="2">
        <v>9.8148148148148144E-3</v>
      </c>
      <c r="Y7" s="2">
        <v>9.7916666666666655E-3</v>
      </c>
      <c r="Z7" s="2">
        <v>9.8842592592592576E-3</v>
      </c>
      <c r="AA7" s="2">
        <v>9.9884259259259266E-3</v>
      </c>
      <c r="AB7" s="2">
        <v>1.0138888888888888E-2</v>
      </c>
      <c r="AC7" s="2">
        <v>1.0810185185185185E-2</v>
      </c>
      <c r="AD7" s="2">
        <v>1.0497685185185186E-2</v>
      </c>
      <c r="AE7" s="2">
        <v>1.1331018518518518E-2</v>
      </c>
      <c r="AF7" s="2">
        <v>1.1597222222222222E-2</v>
      </c>
      <c r="AG7" s="2">
        <v>1.1527777777777777E-2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x14ac:dyDescent="0.25">
      <c r="A8" s="9">
        <v>6</v>
      </c>
      <c r="B8" s="1" t="s">
        <v>94</v>
      </c>
      <c r="C8" s="1">
        <v>104</v>
      </c>
      <c r="D8" s="10">
        <f>J8+K8+L8+M8+N8+O8+P8+Q8+R8+S8+T8+U8+V8+W8+X8+Y8+Z8+AA8+AB8+AC8+AD8</f>
        <v>0.23427083333333337</v>
      </c>
      <c r="E8" s="14">
        <v>22</v>
      </c>
      <c r="F8" s="11">
        <v>1090</v>
      </c>
      <c r="G8" s="5">
        <v>49930</v>
      </c>
      <c r="H8" s="1">
        <v>33</v>
      </c>
      <c r="I8" s="3" t="s">
        <v>86</v>
      </c>
      <c r="J8" s="2">
        <v>9.4212962962962957E-3</v>
      </c>
      <c r="K8" s="2">
        <v>9.432870370370371E-3</v>
      </c>
      <c r="L8" s="2">
        <v>9.7106481481481471E-3</v>
      </c>
      <c r="M8" s="2">
        <v>9.8032407407407408E-3</v>
      </c>
      <c r="N8" s="2">
        <v>9.9652777777777778E-3</v>
      </c>
      <c r="O8" s="2">
        <v>1.0011574074074074E-2</v>
      </c>
      <c r="P8" s="2">
        <v>1.0405092592592593E-2</v>
      </c>
      <c r="Q8" s="2">
        <v>1.0613425925925927E-2</v>
      </c>
      <c r="R8" s="2">
        <v>1.0937500000000001E-2</v>
      </c>
      <c r="S8" s="2">
        <v>1.1064814814814814E-2</v>
      </c>
      <c r="T8" s="2">
        <v>1.1354166666666667E-2</v>
      </c>
      <c r="U8" s="2">
        <v>1.4467592592592593E-2</v>
      </c>
      <c r="V8" s="2">
        <v>1.1342592592592592E-2</v>
      </c>
      <c r="W8" s="2">
        <v>1.1597222222222222E-2</v>
      </c>
      <c r="X8" s="2">
        <v>1.1782407407407406E-2</v>
      </c>
      <c r="Y8" s="2">
        <v>1.1793981481481482E-2</v>
      </c>
      <c r="Z8" s="2">
        <v>1.2314814814814815E-2</v>
      </c>
      <c r="AA8" s="2">
        <v>1.2337962962962962E-2</v>
      </c>
      <c r="AB8" s="2">
        <v>1.1863425925925925E-2</v>
      </c>
      <c r="AC8" s="2">
        <v>1.1770833333333333E-2</v>
      </c>
      <c r="AD8" s="2">
        <v>1.2280092592592592E-2</v>
      </c>
      <c r="AE8" s="2">
        <v>2.165509259259259E-2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x14ac:dyDescent="0.25">
      <c r="A9" s="9">
        <v>7</v>
      </c>
      <c r="B9" s="1" t="s">
        <v>93</v>
      </c>
      <c r="C9" s="1">
        <v>112</v>
      </c>
      <c r="D9" s="10">
        <f>J9+K9+L9+M9+N9+O9+P9+Q9+R9+S9+T9+U9+V9+W9+X9+Y9+Z9+AA9+AB9+AC9+AD9</f>
        <v>0.24807870370370372</v>
      </c>
      <c r="E9" s="14">
        <v>21</v>
      </c>
      <c r="F9" s="11">
        <v>1912</v>
      </c>
      <c r="G9" s="5">
        <v>48532</v>
      </c>
      <c r="H9" s="1">
        <v>36</v>
      </c>
      <c r="I9" s="3" t="s">
        <v>86</v>
      </c>
      <c r="J9" s="2">
        <v>1.0208333333333333E-2</v>
      </c>
      <c r="K9" s="2">
        <v>1.019675925925926E-2</v>
      </c>
      <c r="L9" s="2">
        <v>1.0555555555555554E-2</v>
      </c>
      <c r="M9" s="2">
        <v>1.0567129629629629E-2</v>
      </c>
      <c r="N9" s="2">
        <v>1.0486111111111111E-2</v>
      </c>
      <c r="O9" s="2">
        <v>1.0567129629629629E-2</v>
      </c>
      <c r="P9" s="2">
        <v>1.0497685185185186E-2</v>
      </c>
      <c r="Q9" s="2">
        <v>1.0787037037037038E-2</v>
      </c>
      <c r="R9" s="2">
        <v>1.1712962962962965E-2</v>
      </c>
      <c r="S9" s="2">
        <v>1.1215277777777777E-2</v>
      </c>
      <c r="T9" s="2">
        <v>1.1458333333333334E-2</v>
      </c>
      <c r="U9" s="2">
        <v>1.2152777777777778E-2</v>
      </c>
      <c r="V9" s="2">
        <v>1.1921296296296298E-2</v>
      </c>
      <c r="W9" s="2">
        <v>1.1886574074074075E-2</v>
      </c>
      <c r="X9" s="2">
        <v>1.2858796296296297E-2</v>
      </c>
      <c r="Y9" s="2">
        <v>1.2256944444444444E-2</v>
      </c>
      <c r="Z9" s="2">
        <v>1.2650462962962962E-2</v>
      </c>
      <c r="AA9" s="2">
        <v>1.2118055555555556E-2</v>
      </c>
      <c r="AB9" s="2">
        <v>1.2893518518518519E-2</v>
      </c>
      <c r="AC9" s="2">
        <v>1.306712962962963E-2</v>
      </c>
      <c r="AD9" s="2">
        <v>1.8020833333333333E-2</v>
      </c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x14ac:dyDescent="0.25">
      <c r="A10" s="4">
        <v>8</v>
      </c>
      <c r="B10" s="1" t="s">
        <v>92</v>
      </c>
      <c r="C10" s="1">
        <v>160</v>
      </c>
      <c r="D10" s="6">
        <v>0.23966435185185186</v>
      </c>
      <c r="E10" s="14">
        <v>21</v>
      </c>
      <c r="F10" s="4">
        <v>0</v>
      </c>
      <c r="G10" s="5">
        <v>46620</v>
      </c>
      <c r="H10" s="1">
        <v>38</v>
      </c>
      <c r="I10" s="3" t="s">
        <v>86</v>
      </c>
      <c r="J10" s="2">
        <v>1.0115740740740741E-2</v>
      </c>
      <c r="K10" s="2">
        <v>1.0115740740740741E-2</v>
      </c>
      <c r="L10" s="2">
        <v>1.0011574074074074E-2</v>
      </c>
      <c r="M10" s="2">
        <v>1.005787037037037E-2</v>
      </c>
      <c r="N10" s="2">
        <v>0.01</v>
      </c>
      <c r="O10" s="2">
        <v>1.0810185185185185E-2</v>
      </c>
      <c r="P10" s="2">
        <v>1.0694444444444444E-2</v>
      </c>
      <c r="Q10" s="2">
        <v>1.3171296296296294E-2</v>
      </c>
      <c r="R10" s="2">
        <v>1.1481481481481483E-2</v>
      </c>
      <c r="S10" s="2">
        <v>1.1157407407407408E-2</v>
      </c>
      <c r="T10" s="2">
        <v>1.2233796296296296E-2</v>
      </c>
      <c r="U10" s="2">
        <v>1.1516203703703702E-2</v>
      </c>
      <c r="V10" s="2">
        <v>1.1817129629629629E-2</v>
      </c>
      <c r="W10" s="2">
        <v>1.6909722222222225E-2</v>
      </c>
      <c r="X10" s="2">
        <v>1.1539351851851851E-2</v>
      </c>
      <c r="Y10" s="2">
        <v>1.1527777777777777E-2</v>
      </c>
      <c r="Z10" s="2">
        <v>1.1331018518518518E-2</v>
      </c>
      <c r="AA10" s="2">
        <v>1.1412037037037038E-2</v>
      </c>
      <c r="AB10" s="2">
        <v>1.247685185185185E-2</v>
      </c>
      <c r="AC10" s="2">
        <v>1.1030092592592591E-2</v>
      </c>
      <c r="AD10" s="2">
        <v>1.0173611111111111E-2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x14ac:dyDescent="0.25">
      <c r="A11" s="9">
        <v>9</v>
      </c>
      <c r="B11" s="1" t="s">
        <v>91</v>
      </c>
      <c r="C11" s="1">
        <v>109</v>
      </c>
      <c r="D11" s="10">
        <f>J11+K11+L11+M11+N11+O11+P11+Q11+R11+S11+T11+U11+V11+W11+X11+Y11+Z11+AA11+AB11+AC11</f>
        <v>0.24805555555555556</v>
      </c>
      <c r="E11" s="14">
        <v>20</v>
      </c>
      <c r="F11" s="4">
        <v>0</v>
      </c>
      <c r="G11" s="5">
        <v>44420</v>
      </c>
      <c r="H11" s="1">
        <v>41</v>
      </c>
      <c r="I11" s="3" t="s">
        <v>86</v>
      </c>
      <c r="J11" s="2">
        <v>9.6064814814814815E-3</v>
      </c>
      <c r="K11" s="2">
        <v>9.6064814814814815E-3</v>
      </c>
      <c r="L11" s="2">
        <v>1.1018518518518518E-2</v>
      </c>
      <c r="M11" s="2">
        <v>9.7685185185185184E-3</v>
      </c>
      <c r="N11" s="2">
        <v>9.9074074074074082E-3</v>
      </c>
      <c r="O11" s="2">
        <v>1.0532407407407407E-2</v>
      </c>
      <c r="P11" s="2">
        <v>9.9768518518518531E-3</v>
      </c>
      <c r="Q11" s="2">
        <v>9.8032407407407408E-3</v>
      </c>
      <c r="R11" s="2">
        <v>1.1284722222222222E-2</v>
      </c>
      <c r="S11" s="2">
        <v>1.0833333333333334E-2</v>
      </c>
      <c r="T11" s="2">
        <v>1.0590277777777777E-2</v>
      </c>
      <c r="U11" s="2">
        <v>1.1851851851851851E-2</v>
      </c>
      <c r="V11" s="2">
        <v>1.4374999999999999E-2</v>
      </c>
      <c r="W11" s="2">
        <v>1.1608796296296296E-2</v>
      </c>
      <c r="X11" s="2">
        <v>1.3368055555555557E-2</v>
      </c>
      <c r="Y11" s="2">
        <v>1.5613425925925926E-2</v>
      </c>
      <c r="Z11" s="2">
        <v>1.3460648148148147E-2</v>
      </c>
      <c r="AA11" s="2">
        <v>1.7025462962962961E-2</v>
      </c>
      <c r="AB11" s="2">
        <v>2.4259259259259258E-2</v>
      </c>
      <c r="AC11" s="2">
        <v>1.3564814814814816E-2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x14ac:dyDescent="0.25">
      <c r="A12" s="9">
        <v>10</v>
      </c>
      <c r="B12" s="1" t="s">
        <v>90</v>
      </c>
      <c r="C12" s="1">
        <v>100</v>
      </c>
      <c r="D12" s="10">
        <v>0.1711111111111111</v>
      </c>
      <c r="E12" s="14">
        <v>18</v>
      </c>
      <c r="F12" s="4">
        <v>0</v>
      </c>
      <c r="G12" s="5">
        <v>39960</v>
      </c>
      <c r="H12" s="1">
        <v>42</v>
      </c>
      <c r="I12" s="3" t="s">
        <v>86</v>
      </c>
      <c r="J12" s="2">
        <v>7.1643518518518514E-3</v>
      </c>
      <c r="K12" s="2">
        <v>7.1643518518518514E-3</v>
      </c>
      <c r="L12" s="2">
        <v>8.3680555555555557E-3</v>
      </c>
      <c r="M12" s="2">
        <v>8.4027777777777781E-3</v>
      </c>
      <c r="N12" s="2">
        <v>8.4375000000000006E-3</v>
      </c>
      <c r="O12" s="2">
        <v>8.4375000000000006E-3</v>
      </c>
      <c r="P12" s="2">
        <v>8.6921296296296312E-3</v>
      </c>
      <c r="Q12" s="2">
        <v>8.8425925925925911E-3</v>
      </c>
      <c r="R12" s="2">
        <v>9.0277777777777787E-3</v>
      </c>
      <c r="S12" s="2">
        <v>8.8657407407407417E-3</v>
      </c>
      <c r="T12" s="2">
        <v>9.0624999999999994E-3</v>
      </c>
      <c r="U12" s="2">
        <v>9.6412037037037039E-3</v>
      </c>
      <c r="V12" s="2">
        <v>9.6643518518518511E-3</v>
      </c>
      <c r="W12" s="2">
        <v>1.1875000000000002E-2</v>
      </c>
      <c r="X12" s="2">
        <v>1.2766203703703703E-2</v>
      </c>
      <c r="Y12" s="2">
        <v>1.1006944444444444E-2</v>
      </c>
      <c r="Z12" s="2">
        <v>1.1678240740740741E-2</v>
      </c>
      <c r="AA12" s="2">
        <v>1.1932870370370371E-2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x14ac:dyDescent="0.25">
      <c r="A13" s="9">
        <v>11</v>
      </c>
      <c r="B13" s="1" t="s">
        <v>89</v>
      </c>
      <c r="C13" s="1">
        <v>29</v>
      </c>
      <c r="D13" s="10">
        <v>0.23810185185185184</v>
      </c>
      <c r="E13" s="14">
        <v>16</v>
      </c>
      <c r="F13" s="11">
        <v>1539</v>
      </c>
      <c r="G13" s="5">
        <v>37059</v>
      </c>
      <c r="H13" s="1">
        <v>43</v>
      </c>
      <c r="I13" s="3" t="s">
        <v>86</v>
      </c>
      <c r="J13" s="2">
        <v>1.2395833333333335E-2</v>
      </c>
      <c r="K13" s="2">
        <v>1.1458333333333334E-2</v>
      </c>
      <c r="L13" s="2">
        <v>1.2766203703703703E-2</v>
      </c>
      <c r="M13" s="2">
        <v>1.324074074074074E-2</v>
      </c>
      <c r="N13" s="2">
        <v>1.2824074074074073E-2</v>
      </c>
      <c r="O13" s="2">
        <v>1.5891203703703703E-2</v>
      </c>
      <c r="P13" s="2">
        <v>1.3495370370370371E-2</v>
      </c>
      <c r="Q13" s="2">
        <v>1.4050925925925927E-2</v>
      </c>
      <c r="R13" s="2">
        <v>1.6793981481481483E-2</v>
      </c>
      <c r="S13" s="2">
        <v>1.5636574074074074E-2</v>
      </c>
      <c r="T13" s="2">
        <v>1.5856481481481482E-2</v>
      </c>
      <c r="U13" s="2">
        <v>1.6064814814814813E-2</v>
      </c>
      <c r="V13" s="2">
        <v>2.0775462962962964E-2</v>
      </c>
      <c r="W13" s="2">
        <v>1.7847222222222223E-2</v>
      </c>
      <c r="X13" s="2">
        <v>1.7314814814814814E-2</v>
      </c>
      <c r="Y13" s="2">
        <v>2.2291666666666668E-2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x14ac:dyDescent="0.25">
      <c r="A14" s="9">
        <v>12</v>
      </c>
      <c r="B14" s="1" t="s">
        <v>88</v>
      </c>
      <c r="C14" s="1">
        <v>106</v>
      </c>
      <c r="D14" s="10">
        <v>0.24609953703703705</v>
      </c>
      <c r="E14" s="14">
        <v>15</v>
      </c>
      <c r="F14" s="4">
        <v>0</v>
      </c>
      <c r="G14" s="5">
        <v>33300</v>
      </c>
      <c r="H14" s="1">
        <v>45</v>
      </c>
      <c r="I14" s="3" t="s">
        <v>86</v>
      </c>
      <c r="J14" s="2">
        <v>9.7569444444444448E-3</v>
      </c>
      <c r="K14" s="2">
        <v>9.7569444444444448E-3</v>
      </c>
      <c r="L14" s="2">
        <v>1.0590277777777777E-2</v>
      </c>
      <c r="M14" s="2">
        <v>1.0671296296296297E-2</v>
      </c>
      <c r="N14" s="2">
        <v>2.1909722222222223E-2</v>
      </c>
      <c r="O14" s="2">
        <v>1.0902777777777777E-2</v>
      </c>
      <c r="P14" s="2">
        <v>1.0798611111111111E-2</v>
      </c>
      <c r="Q14" s="2">
        <v>1.2870370370370372E-2</v>
      </c>
      <c r="R14" s="2">
        <v>8.0509259259259267E-2</v>
      </c>
      <c r="S14" s="2">
        <v>1.40625E-2</v>
      </c>
      <c r="T14" s="2">
        <v>1.255787037037037E-2</v>
      </c>
      <c r="U14" s="2">
        <v>1.2106481481481482E-2</v>
      </c>
      <c r="V14" s="2">
        <v>1.6527777777777777E-2</v>
      </c>
      <c r="W14" s="2">
        <v>1.1087962962962964E-2</v>
      </c>
      <c r="X14" s="2">
        <v>7.9166666666666673E-3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x14ac:dyDescent="0.25">
      <c r="A15" s="4">
        <v>13</v>
      </c>
      <c r="B15" s="1" t="s">
        <v>87</v>
      </c>
      <c r="C15" s="1">
        <v>169</v>
      </c>
      <c r="D15" s="6">
        <f>J15+K15+L15+M15+N15+O15+P15+Q15+R15+S15+T15+U15</f>
        <v>0.13372685185185185</v>
      </c>
      <c r="E15" s="14">
        <v>12</v>
      </c>
      <c r="F15" s="4">
        <v>0</v>
      </c>
      <c r="G15" s="5">
        <v>26640</v>
      </c>
      <c r="H15" s="1">
        <v>47</v>
      </c>
      <c r="I15" s="3" t="s">
        <v>86</v>
      </c>
      <c r="J15" s="2">
        <v>9.0624999999999994E-3</v>
      </c>
      <c r="K15" s="2">
        <v>9.0624999999999994E-3</v>
      </c>
      <c r="L15" s="2">
        <v>9.3749999999999997E-3</v>
      </c>
      <c r="M15" s="2">
        <v>9.4444444444444445E-3</v>
      </c>
      <c r="N15" s="2">
        <v>9.4212962962962957E-3</v>
      </c>
      <c r="O15" s="2">
        <v>9.8032407407407408E-3</v>
      </c>
      <c r="P15" s="2">
        <v>1.0138888888888888E-2</v>
      </c>
      <c r="Q15" s="2">
        <v>1.1180555555555556E-2</v>
      </c>
      <c r="R15" s="2">
        <v>1.306712962962963E-2</v>
      </c>
      <c r="S15" s="2">
        <v>1.4074074074074074E-2</v>
      </c>
      <c r="T15" s="2">
        <v>1.2210648148148146E-2</v>
      </c>
      <c r="U15" s="2">
        <v>1.6886574074074075E-2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x14ac:dyDescent="0.25">
      <c r="A16" s="1"/>
      <c r="B16" s="1"/>
      <c r="C16" s="1"/>
      <c r="D16" s="6"/>
      <c r="E16" s="14"/>
      <c r="F16" s="4"/>
      <c r="G16" s="5"/>
      <c r="H16" s="4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67" x14ac:dyDescent="0.25">
      <c r="A17" s="7" t="s">
        <v>85</v>
      </c>
      <c r="B17" s="7"/>
      <c r="C17" s="1"/>
      <c r="D17" s="6"/>
      <c r="E17" s="14"/>
      <c r="F17" s="4"/>
      <c r="G17" s="5"/>
      <c r="H17" s="4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67" x14ac:dyDescent="0.25">
      <c r="A18" s="7" t="s">
        <v>102</v>
      </c>
      <c r="B18" s="7" t="s">
        <v>83</v>
      </c>
      <c r="C18" s="8" t="s">
        <v>82</v>
      </c>
      <c r="D18" s="8" t="s">
        <v>81</v>
      </c>
      <c r="E18" s="13" t="s">
        <v>80</v>
      </c>
      <c r="F18" s="8" t="s">
        <v>79</v>
      </c>
      <c r="G18" s="8" t="s">
        <v>78</v>
      </c>
      <c r="H18" s="7" t="s">
        <v>84</v>
      </c>
      <c r="I18" s="7" t="s">
        <v>77</v>
      </c>
      <c r="J18" s="7" t="s">
        <v>76</v>
      </c>
      <c r="K18" s="7" t="s">
        <v>75</v>
      </c>
      <c r="L18" s="7" t="s">
        <v>74</v>
      </c>
      <c r="M18" s="7" t="s">
        <v>73</v>
      </c>
      <c r="N18" s="7" t="s">
        <v>72</v>
      </c>
      <c r="O18" s="7" t="s">
        <v>71</v>
      </c>
      <c r="P18" s="7" t="s">
        <v>70</v>
      </c>
      <c r="Q18" s="7" t="s">
        <v>69</v>
      </c>
      <c r="R18" s="7" t="s">
        <v>68</v>
      </c>
      <c r="S18" s="7" t="s">
        <v>67</v>
      </c>
      <c r="T18" s="7" t="s">
        <v>66</v>
      </c>
      <c r="U18" s="7" t="s">
        <v>65</v>
      </c>
      <c r="V18" s="7" t="s">
        <v>64</v>
      </c>
      <c r="W18" s="7" t="s">
        <v>63</v>
      </c>
      <c r="X18" s="7" t="s">
        <v>62</v>
      </c>
      <c r="Y18" s="7" t="s">
        <v>61</v>
      </c>
      <c r="Z18" s="7" t="s">
        <v>60</v>
      </c>
      <c r="AA18" s="7" t="s">
        <v>59</v>
      </c>
      <c r="AB18" s="7" t="s">
        <v>58</v>
      </c>
      <c r="AC18" s="7" t="s">
        <v>57</v>
      </c>
      <c r="AD18" s="7" t="s">
        <v>56</v>
      </c>
      <c r="AE18" s="7" t="s">
        <v>55</v>
      </c>
      <c r="AF18" s="7" t="s">
        <v>54</v>
      </c>
      <c r="AG18" s="7" t="s">
        <v>53</v>
      </c>
      <c r="AH18" s="7" t="s">
        <v>52</v>
      </c>
      <c r="AI18" s="7" t="s">
        <v>51</v>
      </c>
      <c r="AJ18" s="7" t="s">
        <v>50</v>
      </c>
      <c r="AK18" s="7" t="s">
        <v>49</v>
      </c>
      <c r="AL18" s="7" t="s">
        <v>48</v>
      </c>
      <c r="AM18" s="7" t="s">
        <v>47</v>
      </c>
      <c r="AN18" s="7" t="s">
        <v>46</v>
      </c>
      <c r="AO18" s="7" t="s">
        <v>45</v>
      </c>
      <c r="AP18" s="7" t="s">
        <v>44</v>
      </c>
      <c r="AQ18" s="7" t="s">
        <v>43</v>
      </c>
      <c r="AR18" s="7" t="s">
        <v>42</v>
      </c>
      <c r="AS18" s="7" t="s">
        <v>41</v>
      </c>
      <c r="AT18" s="7" t="s">
        <v>40</v>
      </c>
      <c r="AU18" s="7" t="s">
        <v>39</v>
      </c>
      <c r="AV18" s="7" t="s">
        <v>38</v>
      </c>
      <c r="AW18" s="7" t="s">
        <v>37</v>
      </c>
      <c r="AX18" s="7" t="s">
        <v>36</v>
      </c>
    </row>
    <row r="19" spans="1:67" x14ac:dyDescent="0.25">
      <c r="A19" s="4">
        <v>1</v>
      </c>
      <c r="B19" s="1" t="s">
        <v>35</v>
      </c>
      <c r="C19" s="1">
        <v>172</v>
      </c>
      <c r="D19" s="6">
        <f>J19+K19+L19+M19+N19+O19+P19+Q19+R19+S19+T19+U19+V19+X19+W19+Y19+Z19+AA19+AB19+AC19+AD19+AE19+AF19+AG19+AH19+AI19+AJ19+AK19+AL19+AM19+AN19+AO19+AP19</f>
        <v>0.24611111111111111</v>
      </c>
      <c r="E19" s="14">
        <v>33</v>
      </c>
      <c r="F19" s="4">
        <v>946</v>
      </c>
      <c r="G19" s="5">
        <v>74206</v>
      </c>
      <c r="H19" s="1">
        <v>1</v>
      </c>
      <c r="I19" s="3" t="s">
        <v>0</v>
      </c>
      <c r="J19" s="2">
        <v>7.4305555555555548E-3</v>
      </c>
      <c r="K19" s="2">
        <v>7.3611111111111108E-3</v>
      </c>
      <c r="L19" s="2">
        <v>7.5347222222222213E-3</v>
      </c>
      <c r="M19" s="2">
        <v>7.4537037037037028E-3</v>
      </c>
      <c r="N19" s="2">
        <v>7.5115740740740742E-3</v>
      </c>
      <c r="O19" s="2">
        <v>7.5347222222222213E-3</v>
      </c>
      <c r="P19" s="2">
        <v>7.6041666666666662E-3</v>
      </c>
      <c r="Q19" s="2">
        <v>7.5925925925925926E-3</v>
      </c>
      <c r="R19" s="2">
        <v>7.5578703703703702E-3</v>
      </c>
      <c r="S19" s="2">
        <v>7.5231481481481477E-3</v>
      </c>
      <c r="T19" s="2">
        <v>7.5578703703703702E-3</v>
      </c>
      <c r="U19" s="2">
        <v>7.5347222222222213E-3</v>
      </c>
      <c r="V19" s="2">
        <v>7.4768518518518526E-3</v>
      </c>
      <c r="W19" s="2">
        <v>7.5347222222222213E-3</v>
      </c>
      <c r="X19" s="2">
        <v>7.5231481481481477E-3</v>
      </c>
      <c r="Y19" s="2">
        <v>7.5347222222222213E-3</v>
      </c>
      <c r="Z19" s="2">
        <v>7.4189814814814813E-3</v>
      </c>
      <c r="AA19" s="2">
        <v>7.3958333333333341E-3</v>
      </c>
      <c r="AB19" s="2">
        <v>7.1874999999999994E-3</v>
      </c>
      <c r="AC19" s="2">
        <v>7.2800925925925915E-3</v>
      </c>
      <c r="AD19" s="2">
        <v>7.5462962962962966E-3</v>
      </c>
      <c r="AE19" s="2">
        <v>7.4768518518518526E-3</v>
      </c>
      <c r="AF19" s="2">
        <v>7.5000000000000006E-3</v>
      </c>
      <c r="AG19" s="2">
        <v>7.4189814814814813E-3</v>
      </c>
      <c r="AH19" s="2">
        <v>7.5462962962962966E-3</v>
      </c>
      <c r="AI19" s="2">
        <v>7.3726851851851861E-3</v>
      </c>
      <c r="AJ19" s="2">
        <v>7.3726851851851861E-3</v>
      </c>
      <c r="AK19" s="2">
        <v>7.4884259259259262E-3</v>
      </c>
      <c r="AL19" s="2">
        <v>7.3148148148148148E-3</v>
      </c>
      <c r="AM19" s="2">
        <v>7.4537037037037028E-3</v>
      </c>
      <c r="AN19" s="2">
        <v>7.4305555555555548E-3</v>
      </c>
      <c r="AO19" s="2">
        <v>7.4537037037037028E-3</v>
      </c>
      <c r="AP19" s="2">
        <v>7.1874999999999994E-3</v>
      </c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1"/>
      <c r="BC19" s="1"/>
      <c r="BD19" s="1"/>
      <c r="BE19" s="1"/>
      <c r="BF19" s="1"/>
      <c r="BG19" s="1"/>
      <c r="BH19" s="1"/>
      <c r="BI19" s="2"/>
      <c r="BJ19" s="1"/>
      <c r="BK19" s="1"/>
      <c r="BL19" s="1"/>
      <c r="BM19" s="1"/>
      <c r="BO19" s="12"/>
    </row>
    <row r="20" spans="1:67" x14ac:dyDescent="0.25">
      <c r="A20" s="4">
        <v>2</v>
      </c>
      <c r="B20" s="1" t="s">
        <v>34</v>
      </c>
      <c r="C20" s="1">
        <v>138</v>
      </c>
      <c r="D20" s="6">
        <f>J20+K20+L20+M20+N20+O20+P20+Q20+R20+S20+T20+U20+V20+W20+X20+Y20+Z20+AA20+AB20+AC20+AD20+AE20+AF20+AG20+AH20+AI20+AJ20+AK20+AL20+AM20+AN20+AO20</f>
        <v>0.24802083333333327</v>
      </c>
      <c r="E20" s="14">
        <v>32</v>
      </c>
      <c r="F20" s="4">
        <v>402</v>
      </c>
      <c r="G20" s="5">
        <v>71442</v>
      </c>
      <c r="H20" s="1">
        <v>2</v>
      </c>
      <c r="I20" s="3" t="s">
        <v>0</v>
      </c>
      <c r="J20" s="2">
        <v>7.4421296296296293E-3</v>
      </c>
      <c r="K20" s="2">
        <v>7.3148148148148148E-3</v>
      </c>
      <c r="L20" s="2">
        <v>7.8125E-3</v>
      </c>
      <c r="M20" s="2">
        <v>7.8125E-3</v>
      </c>
      <c r="N20" s="2">
        <v>7.8240740740740753E-3</v>
      </c>
      <c r="O20" s="2">
        <v>7.8819444444444432E-3</v>
      </c>
      <c r="P20" s="2">
        <v>7.8703703703703713E-3</v>
      </c>
      <c r="Q20" s="2">
        <v>7.858796296296296E-3</v>
      </c>
      <c r="R20" s="2">
        <v>7.9398148148148145E-3</v>
      </c>
      <c r="S20" s="2">
        <v>7.8935185185185185E-3</v>
      </c>
      <c r="T20" s="2">
        <v>7.8356481481481489E-3</v>
      </c>
      <c r="U20" s="2">
        <v>7.9166666666666673E-3</v>
      </c>
      <c r="V20" s="2">
        <v>7.7314814814814815E-3</v>
      </c>
      <c r="W20" s="2">
        <v>7.8472222222222224E-3</v>
      </c>
      <c r="X20" s="2">
        <v>7.8009259259259256E-3</v>
      </c>
      <c r="Y20" s="2">
        <v>7.6851851851851847E-3</v>
      </c>
      <c r="Z20" s="2">
        <v>7.7662037037037031E-3</v>
      </c>
      <c r="AA20" s="2">
        <v>7.69675925925926E-3</v>
      </c>
      <c r="AB20" s="2">
        <v>7.6851851851851847E-3</v>
      </c>
      <c r="AC20" s="2">
        <v>7.8356481481481489E-3</v>
      </c>
      <c r="AD20" s="2">
        <v>7.6504629629629631E-3</v>
      </c>
      <c r="AE20" s="2">
        <v>7.789351851851852E-3</v>
      </c>
      <c r="AF20" s="2">
        <v>7.7662037037037031E-3</v>
      </c>
      <c r="AG20" s="2">
        <v>7.69675925925926E-3</v>
      </c>
      <c r="AH20" s="2">
        <v>7.8125E-3</v>
      </c>
      <c r="AI20" s="2">
        <v>7.7314814814814815E-3</v>
      </c>
      <c r="AJ20" s="2">
        <v>7.8125E-3</v>
      </c>
      <c r="AK20" s="2">
        <v>7.7083333333333335E-3</v>
      </c>
      <c r="AL20" s="2">
        <v>7.6620370370370366E-3</v>
      </c>
      <c r="AM20" s="2">
        <v>7.6504629629629631E-3</v>
      </c>
      <c r="AN20" s="2">
        <v>7.4768518518518526E-3</v>
      </c>
      <c r="AO20" s="2">
        <v>7.8125E-3</v>
      </c>
      <c r="AP20" s="2"/>
      <c r="AQ20" s="2"/>
      <c r="AR20" s="2"/>
      <c r="AS20" s="2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2"/>
      <c r="BJ20" s="1"/>
      <c r="BK20" s="1"/>
      <c r="BL20" s="1"/>
      <c r="BM20" s="1"/>
      <c r="BO20" s="12"/>
    </row>
    <row r="21" spans="1:67" x14ac:dyDescent="0.25">
      <c r="A21" s="4">
        <v>3</v>
      </c>
      <c r="B21" s="1" t="s">
        <v>33</v>
      </c>
      <c r="C21" s="1">
        <v>164</v>
      </c>
      <c r="D21" s="6">
        <f>J21+K21+L21+M21+N21+O21+P21+Q21+R21+S21+T21+U21+V21+W21+X21+Y21+Z21+AA21+AB21+AC21+AD21+AE21+AF21+AG21+AH21+AI21+AJ21+AK21+AL21+AM21+AN21+AO21</f>
        <v>0.24906249999999996</v>
      </c>
      <c r="E21" s="14">
        <v>32</v>
      </c>
      <c r="F21" s="4">
        <v>273</v>
      </c>
      <c r="G21" s="5">
        <v>71313</v>
      </c>
      <c r="H21" s="1">
        <v>3</v>
      </c>
      <c r="I21" s="3" t="s">
        <v>0</v>
      </c>
      <c r="J21" s="2">
        <v>7.3379629629629628E-3</v>
      </c>
      <c r="K21" s="2">
        <v>7.2222222222222228E-3</v>
      </c>
      <c r="L21" s="2">
        <v>7.4189814814814813E-3</v>
      </c>
      <c r="M21" s="2">
        <v>7.3379629629629628E-3</v>
      </c>
      <c r="N21" s="2">
        <v>7.7083333333333335E-3</v>
      </c>
      <c r="O21" s="2">
        <v>7.5000000000000006E-3</v>
      </c>
      <c r="P21" s="2">
        <v>7.3263888888888892E-3</v>
      </c>
      <c r="Q21" s="2">
        <v>7.5000000000000006E-3</v>
      </c>
      <c r="R21" s="2">
        <v>7.5578703703703702E-3</v>
      </c>
      <c r="S21" s="2">
        <v>7.4768518518518526E-3</v>
      </c>
      <c r="T21" s="2">
        <v>7.4537037037037028E-3</v>
      </c>
      <c r="U21" s="2">
        <v>7.4652777777777781E-3</v>
      </c>
      <c r="V21" s="2">
        <v>7.4537037037037028E-3</v>
      </c>
      <c r="W21" s="2">
        <v>7.4652777777777781E-3</v>
      </c>
      <c r="X21" s="2">
        <v>7.5694444444444446E-3</v>
      </c>
      <c r="Y21" s="2">
        <v>7.8009259259259256E-3</v>
      </c>
      <c r="Z21" s="2">
        <v>7.8009259259259256E-3</v>
      </c>
      <c r="AA21" s="2">
        <v>7.5925925925925926E-3</v>
      </c>
      <c r="AB21" s="2">
        <v>7.2106481481481475E-3</v>
      </c>
      <c r="AC21" s="2">
        <v>7.7314814814814815E-3</v>
      </c>
      <c r="AD21" s="2">
        <v>7.7777777777777767E-3</v>
      </c>
      <c r="AE21" s="2">
        <v>7.905092592592592E-3</v>
      </c>
      <c r="AF21" s="2">
        <v>7.9398148148148145E-3</v>
      </c>
      <c r="AG21" s="2">
        <v>8.2060185185185187E-3</v>
      </c>
      <c r="AH21" s="2">
        <v>8.1597222222222227E-3</v>
      </c>
      <c r="AI21" s="2">
        <v>8.7152777777777784E-3</v>
      </c>
      <c r="AJ21" s="2">
        <v>8.1828703703703699E-3</v>
      </c>
      <c r="AK21" s="2">
        <v>8.5995370370370357E-3</v>
      </c>
      <c r="AL21" s="2">
        <v>8.6226851851851846E-3</v>
      </c>
      <c r="AM21" s="2">
        <v>8.3449074074074085E-3</v>
      </c>
      <c r="AN21" s="2">
        <v>8.564814814814815E-3</v>
      </c>
      <c r="AO21" s="2">
        <v>8.113425925925925E-3</v>
      </c>
      <c r="AP21" s="1"/>
      <c r="AQ21" s="1"/>
      <c r="AR21" s="2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O21" s="12"/>
    </row>
    <row r="22" spans="1:67" x14ac:dyDescent="0.25">
      <c r="A22" s="4">
        <v>4</v>
      </c>
      <c r="B22" s="1" t="s">
        <v>32</v>
      </c>
      <c r="C22" s="1">
        <v>162</v>
      </c>
      <c r="D22" s="6">
        <f>J22+K22+L22+M22+N22+O22+P22+Q22+R22+S22+T22+U22+V22+W22+X22+Y22+Z22+AA22+AB22+AC22+AD22+AE22+AF22+AG22+AH22+AI22+AJ22+AK22+AL22+AM22+AN22</f>
        <v>0.24701388888888889</v>
      </c>
      <c r="E22" s="14">
        <v>31</v>
      </c>
      <c r="F22" s="4">
        <v>973</v>
      </c>
      <c r="G22" s="5">
        <v>69793</v>
      </c>
      <c r="H22" s="1">
        <v>4</v>
      </c>
      <c r="I22" s="3" t="s">
        <v>0</v>
      </c>
      <c r="J22" s="2">
        <v>7.3148148148148148E-3</v>
      </c>
      <c r="K22" s="2">
        <v>7.5694444444444446E-3</v>
      </c>
      <c r="L22" s="2">
        <v>7.7314814814814815E-3</v>
      </c>
      <c r="M22" s="2">
        <v>7.6504629629629631E-3</v>
      </c>
      <c r="N22" s="2">
        <v>7.6736111111111111E-3</v>
      </c>
      <c r="O22" s="2">
        <v>7.7546296296296287E-3</v>
      </c>
      <c r="P22" s="2">
        <v>7.7546296296296287E-3</v>
      </c>
      <c r="Q22" s="2">
        <v>7.7777777777777767E-3</v>
      </c>
      <c r="R22" s="2">
        <v>7.7777777777777767E-3</v>
      </c>
      <c r="S22" s="2">
        <v>7.7083333333333335E-3</v>
      </c>
      <c r="T22" s="2">
        <v>7.69675925925926E-3</v>
      </c>
      <c r="U22" s="2">
        <v>7.9745370370370369E-3</v>
      </c>
      <c r="V22" s="2">
        <v>7.789351851851852E-3</v>
      </c>
      <c r="W22" s="2">
        <v>8.0324074074074065E-3</v>
      </c>
      <c r="X22" s="2">
        <v>8.0324074074074065E-3</v>
      </c>
      <c r="Y22" s="2">
        <v>8.1249999999999985E-3</v>
      </c>
      <c r="Z22" s="2">
        <v>8.0324074074074065E-3</v>
      </c>
      <c r="AA22" s="2">
        <v>7.9629629629629634E-3</v>
      </c>
      <c r="AB22" s="2">
        <v>7.7083333333333335E-3</v>
      </c>
      <c r="AC22" s="2">
        <v>7.9166666666666673E-3</v>
      </c>
      <c r="AD22" s="2">
        <v>7.8819444444444432E-3</v>
      </c>
      <c r="AE22" s="2">
        <v>7.8819444444444432E-3</v>
      </c>
      <c r="AF22" s="2">
        <v>7.8356481481481489E-3</v>
      </c>
      <c r="AG22" s="2">
        <v>8.0902777777777778E-3</v>
      </c>
      <c r="AH22" s="2">
        <v>8.2870370370370372E-3</v>
      </c>
      <c r="AI22" s="2">
        <v>8.2870370370370372E-3</v>
      </c>
      <c r="AJ22" s="2">
        <v>8.3564814814814804E-3</v>
      </c>
      <c r="AK22" s="2">
        <v>8.5879629629629622E-3</v>
      </c>
      <c r="AL22" s="2">
        <v>8.6458333333333335E-3</v>
      </c>
      <c r="AM22" s="2">
        <v>8.3680555555555557E-3</v>
      </c>
      <c r="AN22" s="2">
        <v>8.8078703703703704E-3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O22" s="12"/>
    </row>
    <row r="23" spans="1:67" x14ac:dyDescent="0.25">
      <c r="A23" s="4">
        <v>5</v>
      </c>
      <c r="B23" s="1" t="s">
        <v>31</v>
      </c>
      <c r="C23" s="1">
        <v>168</v>
      </c>
      <c r="D23" s="6">
        <f>J23+K23+L23+M23+N23+O23+P23+Q23+R23+S23+T23+U23+V23+W23+X23+Y23+Z23+AA23+AB23+AC23+AD23+AE23+AF23+AG23+AH23+AI23+AJ23+AK23+AL23</f>
        <v>0.24332175925925931</v>
      </c>
      <c r="E23" s="14">
        <v>30</v>
      </c>
      <c r="F23" s="4">
        <v>1758</v>
      </c>
      <c r="G23" s="5">
        <v>68358</v>
      </c>
      <c r="H23" s="1">
        <v>5</v>
      </c>
      <c r="I23" s="3" t="s">
        <v>0</v>
      </c>
      <c r="J23" s="2">
        <v>7.3148148148148148E-3</v>
      </c>
      <c r="K23" s="2">
        <v>7.4421296296296293E-3</v>
      </c>
      <c r="L23" s="2">
        <v>7.6157407407407415E-3</v>
      </c>
      <c r="M23" s="2">
        <v>7.4421296296296293E-3</v>
      </c>
      <c r="N23" s="2">
        <v>7.4537037037037028E-3</v>
      </c>
      <c r="O23" s="2">
        <v>7.6041666666666662E-3</v>
      </c>
      <c r="P23" s="2">
        <v>7.6157407407407415E-3</v>
      </c>
      <c r="Q23" s="2">
        <v>7.5578703703703702E-3</v>
      </c>
      <c r="R23" s="2">
        <v>7.6041666666666662E-3</v>
      </c>
      <c r="S23" s="2">
        <v>7.7314814814814815E-3</v>
      </c>
      <c r="T23" s="2">
        <v>8.3680555555555557E-3</v>
      </c>
      <c r="U23" s="2">
        <v>7.6504629629629631E-3</v>
      </c>
      <c r="V23" s="2">
        <v>7.5578703703703702E-3</v>
      </c>
      <c r="W23" s="2">
        <v>7.9166666666666673E-3</v>
      </c>
      <c r="X23" s="2">
        <v>9.2592592592592605E-3</v>
      </c>
      <c r="Y23" s="2">
        <v>8.2638888888888883E-3</v>
      </c>
      <c r="Z23" s="2">
        <v>9.6296296296296303E-3</v>
      </c>
      <c r="AA23" s="2">
        <v>9.9768518518518531E-3</v>
      </c>
      <c r="AB23" s="2">
        <v>9.9305555555555553E-3</v>
      </c>
      <c r="AC23" s="2">
        <v>9.1319444444444443E-3</v>
      </c>
      <c r="AD23" s="2">
        <v>8.8888888888888889E-3</v>
      </c>
      <c r="AE23" s="2">
        <v>9.0046296296296298E-3</v>
      </c>
      <c r="AF23" s="2">
        <v>9.0972222222222218E-3</v>
      </c>
      <c r="AG23" s="2">
        <v>9.386574074074075E-3</v>
      </c>
      <c r="AH23" s="2">
        <v>9.432870370370371E-3</v>
      </c>
      <c r="AI23" s="2">
        <v>9.386574074074075E-3</v>
      </c>
      <c r="AJ23" s="2">
        <v>8.4143518518518517E-3</v>
      </c>
      <c r="AK23" s="2">
        <v>8.5416666666666679E-3</v>
      </c>
      <c r="AL23" s="2">
        <v>8.1018518518518514E-3</v>
      </c>
      <c r="AM23" s="2">
        <v>7.7777777777777767E-3</v>
      </c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O23" s="12"/>
    </row>
    <row r="24" spans="1:67" x14ac:dyDescent="0.25">
      <c r="A24" s="4">
        <v>6</v>
      </c>
      <c r="B24" s="1" t="s">
        <v>30</v>
      </c>
      <c r="C24" s="1">
        <v>120</v>
      </c>
      <c r="D24" s="6">
        <v>0.24542824074074074</v>
      </c>
      <c r="E24" s="14">
        <v>30</v>
      </c>
      <c r="F24" s="4">
        <v>1077</v>
      </c>
      <c r="G24" s="5">
        <v>67677</v>
      </c>
      <c r="H24" s="1">
        <v>6</v>
      </c>
      <c r="I24" s="3" t="s">
        <v>0</v>
      </c>
      <c r="J24" s="2">
        <v>7.5462962962962966E-3</v>
      </c>
      <c r="K24" s="2">
        <v>7.4421296296296293E-3</v>
      </c>
      <c r="L24" s="2">
        <v>7.9629629629629634E-3</v>
      </c>
      <c r="M24" s="2">
        <v>8.0092592592592594E-3</v>
      </c>
      <c r="N24" s="2">
        <v>8.0671296296296307E-3</v>
      </c>
      <c r="O24" s="2">
        <v>7.9745370370370369E-3</v>
      </c>
      <c r="P24" s="2">
        <v>8.0324074074074065E-3</v>
      </c>
      <c r="Q24" s="2">
        <v>8.3680555555555557E-3</v>
      </c>
      <c r="R24" s="2">
        <v>8.1365740740740738E-3</v>
      </c>
      <c r="S24" s="2">
        <v>8.1481481481481474E-3</v>
      </c>
      <c r="T24" s="2">
        <v>8.2986111111111108E-3</v>
      </c>
      <c r="U24" s="2">
        <v>8.3912037037037045E-3</v>
      </c>
      <c r="V24" s="2">
        <v>8.2638888888888883E-3</v>
      </c>
      <c r="W24" s="2">
        <v>8.4259259259259253E-3</v>
      </c>
      <c r="X24" s="2">
        <v>8.5069444444444437E-3</v>
      </c>
      <c r="Y24" s="2">
        <v>8.5300925925925926E-3</v>
      </c>
      <c r="Z24" s="2">
        <v>9.0393518518518522E-3</v>
      </c>
      <c r="AA24" s="2">
        <v>8.8541666666666664E-3</v>
      </c>
      <c r="AB24" s="2">
        <v>8.9930555555555545E-3</v>
      </c>
      <c r="AC24" s="2">
        <v>9.1550925925925931E-3</v>
      </c>
      <c r="AD24" s="2">
        <v>9.3171296296296283E-3</v>
      </c>
      <c r="AE24" s="2">
        <v>9.2939814814814812E-3</v>
      </c>
      <c r="AF24" s="2">
        <v>8.8773148148148153E-3</v>
      </c>
      <c r="AG24" s="2">
        <v>9.0277777777777787E-3</v>
      </c>
      <c r="AH24" s="2">
        <v>9.0972222222222218E-3</v>
      </c>
      <c r="AI24" s="2">
        <v>9.1550925925925931E-3</v>
      </c>
      <c r="AJ24" s="2">
        <v>8.5532407407407415E-3</v>
      </c>
      <c r="AK24" s="2">
        <v>8.1597222222222227E-3</v>
      </c>
      <c r="AL24" s="2">
        <v>7.69675925925926E-3</v>
      </c>
      <c r="AM24" s="2">
        <v>7.9166666666666673E-3</v>
      </c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O24" s="12"/>
    </row>
    <row r="25" spans="1:67" x14ac:dyDescent="0.25">
      <c r="A25" s="4">
        <v>7</v>
      </c>
      <c r="B25" s="1" t="s">
        <v>29</v>
      </c>
      <c r="C25" s="1">
        <v>139</v>
      </c>
      <c r="D25" s="6">
        <f>J25+K25+L25+M25+N25+O25+P25+Q25+R25+S25+T25+U25+V25+W25+X25+Y25+Z25+AA25+AB25+AC25+AD25+AE25+AF25+AG25+AH25+AI25+AJ25+AK25+AL25</f>
        <v>0.24636574074074075</v>
      </c>
      <c r="E25" s="14">
        <v>29</v>
      </c>
      <c r="F25" s="4">
        <v>324</v>
      </c>
      <c r="G25" s="5">
        <v>64704</v>
      </c>
      <c r="H25" s="1">
        <v>7</v>
      </c>
      <c r="I25" s="3" t="s">
        <v>0</v>
      </c>
      <c r="J25" s="2">
        <v>7.69675925925926E-3</v>
      </c>
      <c r="K25" s="2">
        <v>7.69675925925926E-3</v>
      </c>
      <c r="L25" s="2">
        <v>9.0277777777777787E-3</v>
      </c>
      <c r="M25" s="2">
        <v>8.4143518518518517E-3</v>
      </c>
      <c r="N25" s="2">
        <v>7.9861111111111122E-3</v>
      </c>
      <c r="O25" s="2">
        <v>8.0208333333333329E-3</v>
      </c>
      <c r="P25" s="2">
        <v>7.9629629629629634E-3</v>
      </c>
      <c r="Q25" s="2">
        <v>8.2407407407407412E-3</v>
      </c>
      <c r="R25" s="2">
        <v>8.2638888888888883E-3</v>
      </c>
      <c r="S25" s="2">
        <v>8.4837962962962966E-3</v>
      </c>
      <c r="T25" s="2">
        <v>9.0162037037037034E-3</v>
      </c>
      <c r="U25" s="2">
        <v>8.5995370370370357E-3</v>
      </c>
      <c r="V25" s="2">
        <v>8.1365740740740738E-3</v>
      </c>
      <c r="W25" s="2">
        <v>8.7384259259259255E-3</v>
      </c>
      <c r="X25" s="2">
        <v>8.1481481481481474E-3</v>
      </c>
      <c r="Y25" s="2">
        <v>8.5763888888888886E-3</v>
      </c>
      <c r="Z25" s="2">
        <v>9.3055555555555548E-3</v>
      </c>
      <c r="AA25" s="2">
        <v>8.5069444444444437E-3</v>
      </c>
      <c r="AB25" s="2">
        <v>8.6921296296296312E-3</v>
      </c>
      <c r="AC25" s="2">
        <v>9.9652777777777778E-3</v>
      </c>
      <c r="AD25" s="2">
        <v>9.1782407407407403E-3</v>
      </c>
      <c r="AE25" s="2">
        <v>8.4259259259259253E-3</v>
      </c>
      <c r="AF25" s="2">
        <v>9.2361111111111116E-3</v>
      </c>
      <c r="AG25" s="2">
        <v>8.2986111111111108E-3</v>
      </c>
      <c r="AH25" s="2">
        <v>9.3171296296296283E-3</v>
      </c>
      <c r="AI25" s="2">
        <v>8.6458333333333335E-3</v>
      </c>
      <c r="AJ25" s="2">
        <v>8.518518518518519E-3</v>
      </c>
      <c r="AK25" s="2">
        <v>7.6851851851851847E-3</v>
      </c>
      <c r="AL25" s="2">
        <v>7.5810185185185182E-3</v>
      </c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O25" s="12"/>
    </row>
    <row r="26" spans="1:67" x14ac:dyDescent="0.25">
      <c r="A26" s="4">
        <v>8</v>
      </c>
      <c r="B26" s="1" t="s">
        <v>27</v>
      </c>
      <c r="C26" s="1">
        <v>156</v>
      </c>
      <c r="D26" s="6">
        <v>0.24494212962962961</v>
      </c>
      <c r="E26" s="14">
        <v>28</v>
      </c>
      <c r="F26" s="4">
        <v>1294</v>
      </c>
      <c r="G26" s="5">
        <v>63454</v>
      </c>
      <c r="H26" s="1">
        <v>8</v>
      </c>
      <c r="I26" s="3" t="s">
        <v>0</v>
      </c>
      <c r="J26" s="2">
        <v>8.1597222222222227E-3</v>
      </c>
      <c r="K26" s="2">
        <v>8.1481481481481474E-3</v>
      </c>
      <c r="L26" s="2">
        <v>8.8773148148148153E-3</v>
      </c>
      <c r="M26" s="2">
        <v>8.8425925925925911E-3</v>
      </c>
      <c r="N26" s="2">
        <v>8.8657407407407417E-3</v>
      </c>
      <c r="O26" s="2">
        <v>8.7499999999999991E-3</v>
      </c>
      <c r="P26" s="2">
        <v>8.7152777777777784E-3</v>
      </c>
      <c r="Q26" s="2">
        <v>8.7037037037037031E-3</v>
      </c>
      <c r="R26" s="2">
        <v>8.6921296296296312E-3</v>
      </c>
      <c r="S26" s="2">
        <v>8.7499999999999991E-3</v>
      </c>
      <c r="T26" s="2">
        <v>8.6689814814814806E-3</v>
      </c>
      <c r="U26" s="2">
        <v>8.5879629629629622E-3</v>
      </c>
      <c r="V26" s="2">
        <v>8.6226851851851846E-3</v>
      </c>
      <c r="W26" s="2">
        <v>8.7037037037037031E-3</v>
      </c>
      <c r="X26" s="2">
        <v>8.7152777777777784E-3</v>
      </c>
      <c r="Y26" s="2">
        <v>8.726851851851852E-3</v>
      </c>
      <c r="Z26" s="2">
        <v>8.9004629629629625E-3</v>
      </c>
      <c r="AA26" s="2">
        <v>8.9930555555555545E-3</v>
      </c>
      <c r="AB26" s="2">
        <v>9.2129629629629627E-3</v>
      </c>
      <c r="AC26" s="2">
        <v>9.4097222222222238E-3</v>
      </c>
      <c r="AD26" s="2">
        <v>9.5486111111111101E-3</v>
      </c>
      <c r="AE26" s="2">
        <v>1.0081018518518519E-2</v>
      </c>
      <c r="AF26" s="2">
        <v>1.0416666666666666E-2</v>
      </c>
      <c r="AG26" s="2">
        <v>0.01</v>
      </c>
      <c r="AH26" s="2">
        <v>9.8379629629629633E-3</v>
      </c>
      <c r="AI26" s="2">
        <v>9.7106481481481471E-3</v>
      </c>
      <c r="AJ26" s="2">
        <v>1.0231481481481482E-2</v>
      </c>
      <c r="AK26" s="2">
        <v>1.0208333333333333E-2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O26" s="12"/>
    </row>
    <row r="27" spans="1:67" x14ac:dyDescent="0.25">
      <c r="A27" s="4">
        <v>9</v>
      </c>
      <c r="B27" s="1" t="s">
        <v>101</v>
      </c>
      <c r="C27" s="1">
        <v>171</v>
      </c>
      <c r="D27" s="6">
        <f>J27+K27+L27+M27+N27+O27+P27+Q27+R27+S27+T27+U27+V27+W27+X27+Y27+Z27+AA27+AB27+AC27+AD27+AE27+AF27+AG27+AH27+AI27+AJ27+AK27</f>
        <v>0.24565972222222227</v>
      </c>
      <c r="E27" s="14">
        <v>28</v>
      </c>
      <c r="F27" s="4">
        <v>1046</v>
      </c>
      <c r="G27" s="5">
        <v>63206</v>
      </c>
      <c r="H27" s="1">
        <v>9</v>
      </c>
      <c r="I27" s="3" t="s">
        <v>0</v>
      </c>
      <c r="J27" s="2">
        <v>7.8703703703703713E-3</v>
      </c>
      <c r="K27" s="2">
        <v>7.8703703703703713E-3</v>
      </c>
      <c r="L27" s="2">
        <v>8.4027777777777781E-3</v>
      </c>
      <c r="M27" s="2">
        <v>8.5416666666666679E-3</v>
      </c>
      <c r="N27" s="2">
        <v>8.3217592592592596E-3</v>
      </c>
      <c r="O27" s="2">
        <v>8.8657407407407417E-3</v>
      </c>
      <c r="P27" s="2">
        <v>8.3333333333333332E-3</v>
      </c>
      <c r="Q27" s="2">
        <v>8.4259259259259253E-3</v>
      </c>
      <c r="R27" s="2">
        <v>7.8935185185185185E-3</v>
      </c>
      <c r="S27" s="2">
        <v>8.9699074074074073E-3</v>
      </c>
      <c r="T27" s="2">
        <v>8.5300925925925926E-3</v>
      </c>
      <c r="U27" s="2">
        <v>8.5532407407407415E-3</v>
      </c>
      <c r="V27" s="2">
        <v>8.5995370370370357E-3</v>
      </c>
      <c r="W27" s="2">
        <v>8.7384259259259255E-3</v>
      </c>
      <c r="X27" s="2">
        <v>8.7037037037037031E-3</v>
      </c>
      <c r="Y27" s="2">
        <v>8.726851851851852E-3</v>
      </c>
      <c r="Z27" s="2">
        <v>8.7152777777777784E-3</v>
      </c>
      <c r="AA27" s="2">
        <v>8.7037037037037031E-3</v>
      </c>
      <c r="AB27" s="2">
        <v>8.8541666666666664E-3</v>
      </c>
      <c r="AC27" s="2">
        <v>9.1435185185185178E-3</v>
      </c>
      <c r="AD27" s="2">
        <v>9.1666666666666667E-3</v>
      </c>
      <c r="AE27" s="2">
        <v>9.1203703703703707E-3</v>
      </c>
      <c r="AF27" s="2">
        <v>8.9583333333333338E-3</v>
      </c>
      <c r="AG27" s="2">
        <v>9.1435185185185178E-3</v>
      </c>
      <c r="AH27" s="2">
        <v>9.9537037037037042E-3</v>
      </c>
      <c r="AI27" s="2">
        <v>9.3518518518518525E-3</v>
      </c>
      <c r="AJ27" s="2">
        <v>9.3171296296296283E-3</v>
      </c>
      <c r="AK27" s="2">
        <v>9.8842592592592576E-3</v>
      </c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O27" s="12"/>
    </row>
    <row r="28" spans="1:67" x14ac:dyDescent="0.25">
      <c r="A28" s="4">
        <v>10</v>
      </c>
      <c r="B28" s="1" t="s">
        <v>26</v>
      </c>
      <c r="C28" s="1">
        <v>158</v>
      </c>
      <c r="D28" s="6">
        <f>J28+K28+L28+M28+N28+O28+P28+Q28+R28+S28+T28+U28+V28+W28+X28+Y28+Z28+AA28+AB28+AC28+AD28+AE28+AF28+AG28+AH28+AI28+AJ28</f>
        <v>0.24068287037037039</v>
      </c>
      <c r="E28" s="14">
        <v>27</v>
      </c>
      <c r="F28" s="4">
        <v>2187</v>
      </c>
      <c r="G28" s="5">
        <v>62127</v>
      </c>
      <c r="H28" s="1">
        <v>10</v>
      </c>
      <c r="I28" s="3" t="s">
        <v>0</v>
      </c>
      <c r="J28" s="2">
        <v>7.2106481481481475E-3</v>
      </c>
      <c r="K28" s="2">
        <v>7.1990740740740739E-3</v>
      </c>
      <c r="L28" s="2">
        <v>8.0787037037037043E-3</v>
      </c>
      <c r="M28" s="2">
        <v>8.0787037037037043E-3</v>
      </c>
      <c r="N28" s="2">
        <v>8.1712962962962963E-3</v>
      </c>
      <c r="O28" s="2">
        <v>8.1944444444444452E-3</v>
      </c>
      <c r="P28" s="2">
        <v>8.0902777777777778E-3</v>
      </c>
      <c r="Q28" s="2">
        <v>8.2986111111111108E-3</v>
      </c>
      <c r="R28" s="2">
        <v>8.1712962962962963E-3</v>
      </c>
      <c r="S28" s="2">
        <v>8.113425925925925E-3</v>
      </c>
      <c r="T28" s="2">
        <v>8.0092592592592594E-3</v>
      </c>
      <c r="U28" s="2">
        <v>9.9189814814814817E-3</v>
      </c>
      <c r="V28" s="2">
        <v>8.2407407407407412E-3</v>
      </c>
      <c r="W28" s="2">
        <v>8.2291666666666659E-3</v>
      </c>
      <c r="X28" s="2">
        <v>8.2754629629629619E-3</v>
      </c>
      <c r="Y28" s="2">
        <v>8.5763888888888886E-3</v>
      </c>
      <c r="Z28" s="2">
        <v>8.1944444444444452E-3</v>
      </c>
      <c r="AA28" s="2">
        <v>8.1481481481481474E-3</v>
      </c>
      <c r="AB28" s="2">
        <v>8.3449074074074085E-3</v>
      </c>
      <c r="AC28" s="2">
        <v>9.2245370370370363E-3</v>
      </c>
      <c r="AD28" s="2">
        <v>1.1261574074074071E-2</v>
      </c>
      <c r="AE28" s="2">
        <v>1.1469907407407408E-2</v>
      </c>
      <c r="AF28" s="2">
        <v>1.1180555555555556E-2</v>
      </c>
      <c r="AG28" s="2">
        <v>1.0810185185185185E-2</v>
      </c>
      <c r="AH28" s="2">
        <v>1.2777777777777777E-2</v>
      </c>
      <c r="AI28" s="2">
        <v>9.5833333333333343E-3</v>
      </c>
      <c r="AJ28" s="2">
        <v>8.8310185185185176E-3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O28" s="12"/>
    </row>
    <row r="29" spans="1:67" x14ac:dyDescent="0.25">
      <c r="A29" s="4">
        <v>11</v>
      </c>
      <c r="B29" s="1" t="s">
        <v>28</v>
      </c>
      <c r="C29" s="1">
        <v>141</v>
      </c>
      <c r="D29" s="6">
        <v>0.24358796296296295</v>
      </c>
      <c r="E29" s="14">
        <v>27</v>
      </c>
      <c r="F29" s="4">
        <v>1722</v>
      </c>
      <c r="G29" s="5">
        <v>61662</v>
      </c>
      <c r="H29" s="1">
        <v>11</v>
      </c>
      <c r="I29" s="3" t="s">
        <v>0</v>
      </c>
      <c r="J29" s="2">
        <v>7.951388888888888E-3</v>
      </c>
      <c r="K29" s="2">
        <v>7.9398148148148145E-3</v>
      </c>
      <c r="L29" s="2">
        <v>8.8888888888888889E-3</v>
      </c>
      <c r="M29" s="2">
        <v>8.9467592592592585E-3</v>
      </c>
      <c r="N29" s="2">
        <v>8.773148148148148E-3</v>
      </c>
      <c r="O29" s="2">
        <v>8.5879629629629622E-3</v>
      </c>
      <c r="P29" s="2">
        <v>8.773148148148148E-3</v>
      </c>
      <c r="Q29" s="2">
        <v>8.5995370370370357E-3</v>
      </c>
      <c r="R29" s="2">
        <v>8.8541666666666664E-3</v>
      </c>
      <c r="S29" s="2">
        <v>8.7152777777777784E-3</v>
      </c>
      <c r="T29" s="2">
        <v>8.7152777777777784E-3</v>
      </c>
      <c r="U29" s="2">
        <v>8.6921296296296312E-3</v>
      </c>
      <c r="V29" s="2">
        <v>8.9004629629629625E-3</v>
      </c>
      <c r="W29" s="2">
        <v>8.7962962962962968E-3</v>
      </c>
      <c r="X29" s="2">
        <v>8.8541666666666664E-3</v>
      </c>
      <c r="Y29" s="2">
        <v>8.8773148148148153E-3</v>
      </c>
      <c r="Z29" s="2">
        <v>9.0277777777777787E-3</v>
      </c>
      <c r="AA29" s="2">
        <v>9.0393518518518522E-3</v>
      </c>
      <c r="AB29" s="2">
        <v>9.4444444444444445E-3</v>
      </c>
      <c r="AC29" s="2">
        <v>9.4560185185185181E-3</v>
      </c>
      <c r="AD29" s="2">
        <v>9.1898148148148139E-3</v>
      </c>
      <c r="AE29" s="2">
        <v>9.2476851851851852E-3</v>
      </c>
      <c r="AF29" s="2">
        <v>9.4444444444444445E-3</v>
      </c>
      <c r="AG29" s="2">
        <v>9.6296296296296303E-3</v>
      </c>
      <c r="AH29" s="2">
        <v>9.525462962962963E-3</v>
      </c>
      <c r="AI29" s="2">
        <v>9.6296296296296303E-3</v>
      </c>
      <c r="AJ29" s="2">
        <v>1.5671296296296298E-2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O29" s="12"/>
    </row>
    <row r="30" spans="1:67" x14ac:dyDescent="0.25">
      <c r="A30" s="4">
        <v>12</v>
      </c>
      <c r="B30" s="1" t="s">
        <v>24</v>
      </c>
      <c r="C30" s="1">
        <v>165</v>
      </c>
      <c r="D30" s="6">
        <f>J30+K30+L30+M30+N30+O30+P30+Q30+R30+S30+T30+U30+W30+V30+X30+Y30+Z30+AA30+AB30+AC30+AD30+AE30+AF30+AG30+AH30+AI30+AJ30</f>
        <v>0.24634259259259259</v>
      </c>
      <c r="E30" s="14">
        <v>27</v>
      </c>
      <c r="F30" s="4">
        <v>738</v>
      </c>
      <c r="G30" s="5">
        <v>60678</v>
      </c>
      <c r="H30" s="1">
        <v>13</v>
      </c>
      <c r="I30" s="3" t="s">
        <v>0</v>
      </c>
      <c r="J30" s="2">
        <v>7.7546296296296287E-3</v>
      </c>
      <c r="K30" s="2">
        <v>7.743055555555556E-3</v>
      </c>
      <c r="L30" s="2">
        <v>8.3680555555555557E-3</v>
      </c>
      <c r="M30" s="2">
        <v>8.3912037037037045E-3</v>
      </c>
      <c r="N30" s="2">
        <v>8.3564814814814804E-3</v>
      </c>
      <c r="O30" s="2">
        <v>8.5763888888888886E-3</v>
      </c>
      <c r="P30" s="2">
        <v>8.5995370370370357E-3</v>
      </c>
      <c r="Q30" s="2">
        <v>8.6458333333333335E-3</v>
      </c>
      <c r="R30" s="2">
        <v>8.7962962962962968E-3</v>
      </c>
      <c r="S30" s="2">
        <v>8.9351851851851866E-3</v>
      </c>
      <c r="T30" s="2">
        <v>8.9467592592592585E-3</v>
      </c>
      <c r="U30" s="2">
        <v>8.819444444444444E-3</v>
      </c>
      <c r="V30" s="2">
        <v>9.2708333333333341E-3</v>
      </c>
      <c r="W30" s="2">
        <v>8.9236111111111113E-3</v>
      </c>
      <c r="X30" s="2">
        <v>9.2939814814814812E-3</v>
      </c>
      <c r="Y30" s="2">
        <v>9.1319444444444443E-3</v>
      </c>
      <c r="Z30" s="2">
        <v>9.9074074074074082E-3</v>
      </c>
      <c r="AA30" s="2">
        <v>9.780092592592592E-3</v>
      </c>
      <c r="AB30" s="2">
        <v>9.9768518518518531E-3</v>
      </c>
      <c r="AC30" s="2">
        <v>9.8495370370370369E-3</v>
      </c>
      <c r="AD30" s="2">
        <v>1.0231481481481482E-2</v>
      </c>
      <c r="AE30" s="2">
        <v>9.9305555555555553E-3</v>
      </c>
      <c r="AF30" s="2">
        <v>1.0127314814814815E-2</v>
      </c>
      <c r="AG30" s="2">
        <v>1.0046296296296296E-2</v>
      </c>
      <c r="AH30" s="2">
        <v>9.5601851851851855E-3</v>
      </c>
      <c r="AI30" s="2">
        <v>9.2129629629629627E-3</v>
      </c>
      <c r="AJ30" s="2">
        <v>9.1666666666666667E-3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O30" s="12"/>
    </row>
    <row r="31" spans="1:67" x14ac:dyDescent="0.25">
      <c r="A31" s="4">
        <v>13</v>
      </c>
      <c r="B31" s="1" t="s">
        <v>25</v>
      </c>
      <c r="C31" s="1">
        <v>140</v>
      </c>
      <c r="D31" s="6">
        <f>J31+K31+L31+M31+N31+O31+P31+Q31+R31+S31+T31+U31+V31+W31+X31+Y31+Z31+AA31+AB31+AC31+AD31+AE31+AF31+AG31+AH31+AI31+AJ31</f>
        <v>0.24694444444444447</v>
      </c>
      <c r="E31" s="14">
        <v>27</v>
      </c>
      <c r="F31" s="4">
        <v>503</v>
      </c>
      <c r="G31" s="5">
        <v>60443</v>
      </c>
      <c r="H31" s="1">
        <v>14</v>
      </c>
      <c r="I31" s="3" t="s">
        <v>0</v>
      </c>
      <c r="J31" s="2">
        <v>7.6504629629629631E-3</v>
      </c>
      <c r="K31" s="2">
        <v>7.6620370370370366E-3</v>
      </c>
      <c r="L31" s="2">
        <v>8.4143518518518517E-3</v>
      </c>
      <c r="M31" s="2">
        <v>8.0902777777777778E-3</v>
      </c>
      <c r="N31" s="2">
        <v>9.4444444444444445E-3</v>
      </c>
      <c r="O31" s="2">
        <v>8.1712962962962963E-3</v>
      </c>
      <c r="P31" s="2">
        <v>8.3101851851851861E-3</v>
      </c>
      <c r="Q31" s="2">
        <v>8.5069444444444437E-3</v>
      </c>
      <c r="R31" s="2">
        <v>8.2754629629629619E-3</v>
      </c>
      <c r="S31" s="2">
        <v>8.726851851851852E-3</v>
      </c>
      <c r="T31" s="2">
        <v>8.518518518518519E-3</v>
      </c>
      <c r="U31" s="2">
        <v>8.5532407407407415E-3</v>
      </c>
      <c r="V31" s="2">
        <v>8.518518518518519E-3</v>
      </c>
      <c r="W31" s="2">
        <v>8.5069444444444437E-3</v>
      </c>
      <c r="X31" s="2">
        <v>8.564814814814815E-3</v>
      </c>
      <c r="Y31" s="2">
        <v>8.5995370370370357E-3</v>
      </c>
      <c r="Z31" s="2">
        <v>8.8310185185185176E-3</v>
      </c>
      <c r="AA31" s="2">
        <v>8.8657407407407417E-3</v>
      </c>
      <c r="AB31" s="2">
        <v>9.9768518518518531E-3</v>
      </c>
      <c r="AC31" s="2">
        <v>1.2812499999999999E-2</v>
      </c>
      <c r="AD31" s="2">
        <v>1.3981481481481482E-2</v>
      </c>
      <c r="AE31" s="2">
        <v>9.9074074074074082E-3</v>
      </c>
      <c r="AF31" s="2">
        <v>1.0081018518518519E-2</v>
      </c>
      <c r="AG31" s="2">
        <v>1.0231481481481482E-2</v>
      </c>
      <c r="AH31" s="2">
        <v>9.9652777777777778E-3</v>
      </c>
      <c r="AI31" s="2">
        <v>7.6388888888888886E-3</v>
      </c>
      <c r="AJ31" s="2">
        <v>1.0138888888888888E-2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O31" s="12"/>
    </row>
    <row r="32" spans="1:67" x14ac:dyDescent="0.25">
      <c r="A32" s="4">
        <v>14</v>
      </c>
      <c r="B32" s="1" t="s">
        <v>23</v>
      </c>
      <c r="C32" s="1">
        <v>174</v>
      </c>
      <c r="D32" s="6">
        <f>J32+K32+L32+M32+N32+O32+P32+Q32+R32+S32+T32+U32+V32+W32+Y32+X32+Z32+AA32+AB32+AC32+AD32+AE32+AF32+AG32+AH32+AI32</f>
        <v>0.24637731481481484</v>
      </c>
      <c r="E32" s="14">
        <v>26</v>
      </c>
      <c r="F32" s="4">
        <v>752</v>
      </c>
      <c r="G32" s="5">
        <v>58472</v>
      </c>
      <c r="H32" s="1">
        <v>16</v>
      </c>
      <c r="I32" s="3" t="s">
        <v>0</v>
      </c>
      <c r="J32" s="2">
        <v>7.951388888888888E-3</v>
      </c>
      <c r="K32" s="2">
        <v>7.951388888888888E-3</v>
      </c>
      <c r="L32" s="2">
        <v>8.7499999999999991E-3</v>
      </c>
      <c r="M32" s="2">
        <v>8.819444444444444E-3</v>
      </c>
      <c r="N32" s="2">
        <v>8.8425925925925911E-3</v>
      </c>
      <c r="O32" s="2">
        <v>8.7962962962962968E-3</v>
      </c>
      <c r="P32" s="2">
        <v>8.9004629629629625E-3</v>
      </c>
      <c r="Q32" s="2">
        <v>8.8773148148148153E-3</v>
      </c>
      <c r="R32" s="2">
        <v>8.9467592592592585E-3</v>
      </c>
      <c r="S32" s="2">
        <v>9.0972222222222218E-3</v>
      </c>
      <c r="T32" s="2">
        <v>9.0972222222222218E-3</v>
      </c>
      <c r="U32" s="2">
        <v>9.2129629629629627E-3</v>
      </c>
      <c r="V32" s="2">
        <v>9.2129629629629627E-3</v>
      </c>
      <c r="W32" s="2">
        <v>9.4560185185185181E-3</v>
      </c>
      <c r="X32" s="2">
        <v>9.4097222222222238E-3</v>
      </c>
      <c r="Y32" s="2">
        <v>9.7337962962962977E-3</v>
      </c>
      <c r="Z32" s="2">
        <v>9.7916666666666655E-3</v>
      </c>
      <c r="AA32" s="2">
        <v>9.9074074074074082E-3</v>
      </c>
      <c r="AB32" s="2">
        <v>1.0011574074074074E-2</v>
      </c>
      <c r="AC32" s="2">
        <v>1.0243055555555556E-2</v>
      </c>
      <c r="AD32" s="2">
        <v>1.0393518518518519E-2</v>
      </c>
      <c r="AE32" s="2">
        <v>1.0497685185185186E-2</v>
      </c>
      <c r="AF32" s="2">
        <v>1.0752314814814814E-2</v>
      </c>
      <c r="AG32" s="2">
        <v>1.0590277777777777E-2</v>
      </c>
      <c r="AH32" s="2">
        <v>1.0902777777777777E-2</v>
      </c>
      <c r="AI32" s="2">
        <v>1.0231481481481482E-2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O32" s="12"/>
    </row>
    <row r="33" spans="1:67" x14ac:dyDescent="0.25">
      <c r="A33" s="4">
        <v>15</v>
      </c>
      <c r="B33" s="1" t="s">
        <v>20</v>
      </c>
      <c r="C33" s="1">
        <v>134</v>
      </c>
      <c r="D33" s="6">
        <f>J33+K33+L33+M33+N33+O33+P33+Q33+S33+R33+T33+U33+V33+W33+X33+Y33+Z33+AA33+AB33+AC33+AD33+AE33+AF33+AG33+AH33</f>
        <v>0.24231481481481476</v>
      </c>
      <c r="E33" s="14">
        <v>25</v>
      </c>
      <c r="F33" s="4">
        <v>2132</v>
      </c>
      <c r="G33" s="5">
        <v>57632</v>
      </c>
      <c r="H33" s="1">
        <v>17</v>
      </c>
      <c r="I33" s="3" t="s">
        <v>0</v>
      </c>
      <c r="J33" s="2">
        <v>7.9629629629629634E-3</v>
      </c>
      <c r="K33" s="2">
        <v>7.951388888888888E-3</v>
      </c>
      <c r="L33" s="2">
        <v>8.6921296296296312E-3</v>
      </c>
      <c r="M33" s="2">
        <v>8.773148148148148E-3</v>
      </c>
      <c r="N33" s="2">
        <v>8.6458333333333335E-3</v>
      </c>
      <c r="O33" s="2">
        <v>8.6458333333333335E-3</v>
      </c>
      <c r="P33" s="2">
        <v>8.5300925925925926E-3</v>
      </c>
      <c r="Q33" s="2">
        <v>8.6226851851851846E-3</v>
      </c>
      <c r="R33" s="2">
        <v>8.6574074074074071E-3</v>
      </c>
      <c r="S33" s="2">
        <v>8.773148148148148E-3</v>
      </c>
      <c r="T33" s="2">
        <v>8.6342592592592599E-3</v>
      </c>
      <c r="U33" s="2">
        <v>8.8310185185185176E-3</v>
      </c>
      <c r="V33" s="2">
        <v>8.8773148148148153E-3</v>
      </c>
      <c r="W33" s="2">
        <v>9.0972222222222218E-3</v>
      </c>
      <c r="X33" s="2">
        <v>8.6921296296296312E-3</v>
      </c>
      <c r="Y33" s="2">
        <v>8.9699074074074073E-3</v>
      </c>
      <c r="Z33" s="2">
        <v>8.8425925925925911E-3</v>
      </c>
      <c r="AA33" s="2">
        <v>9.3518518518518525E-3</v>
      </c>
      <c r="AB33" s="2">
        <v>9.9768518518518531E-3</v>
      </c>
      <c r="AC33" s="2">
        <v>1.1307870370370371E-2</v>
      </c>
      <c r="AD33" s="2">
        <v>1.3032407407407407E-2</v>
      </c>
      <c r="AE33" s="2">
        <v>1.2673611111111109E-2</v>
      </c>
      <c r="AF33" s="2">
        <v>1.3784722222222224E-2</v>
      </c>
      <c r="AG33" s="2">
        <v>1.300925925925926E-2</v>
      </c>
      <c r="AH33" s="2">
        <v>1.1979166666666666E-2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O33" s="12"/>
    </row>
    <row r="34" spans="1:67" x14ac:dyDescent="0.25">
      <c r="A34" s="4">
        <v>16</v>
      </c>
      <c r="B34" s="1" t="s">
        <v>19</v>
      </c>
      <c r="C34" s="1">
        <v>175</v>
      </c>
      <c r="D34" s="6">
        <v>0.24399305555555553</v>
      </c>
      <c r="E34" s="14">
        <v>25</v>
      </c>
      <c r="F34" s="4">
        <v>1556</v>
      </c>
      <c r="G34" s="5">
        <v>57056</v>
      </c>
      <c r="H34" s="1">
        <v>18</v>
      </c>
      <c r="I34" s="3" t="s">
        <v>0</v>
      </c>
      <c r="J34" s="2">
        <v>7.858796296296296E-3</v>
      </c>
      <c r="K34" s="2">
        <v>7.8472222222222224E-3</v>
      </c>
      <c r="L34" s="2">
        <v>8.4259259259259253E-3</v>
      </c>
      <c r="M34" s="2">
        <v>8.5416666666666679E-3</v>
      </c>
      <c r="N34" s="2">
        <v>8.9236111111111113E-3</v>
      </c>
      <c r="O34" s="2">
        <v>8.611111111111111E-3</v>
      </c>
      <c r="P34" s="2">
        <v>8.5069444444444437E-3</v>
      </c>
      <c r="Q34" s="2">
        <v>8.6689814814814806E-3</v>
      </c>
      <c r="R34" s="2">
        <v>8.7847222222222233E-3</v>
      </c>
      <c r="S34" s="2">
        <v>8.8888888888888889E-3</v>
      </c>
      <c r="T34" s="2">
        <v>8.9004629629629625E-3</v>
      </c>
      <c r="U34" s="2">
        <v>9.0856481481481483E-3</v>
      </c>
      <c r="V34" s="2">
        <v>9.5833333333333343E-3</v>
      </c>
      <c r="W34" s="2">
        <v>9.2592592592592605E-3</v>
      </c>
      <c r="X34" s="2">
        <v>9.479166666666667E-3</v>
      </c>
      <c r="Y34" s="2">
        <v>9.6759259259259264E-3</v>
      </c>
      <c r="Z34" s="2">
        <v>9.5138888888888894E-3</v>
      </c>
      <c r="AA34" s="2">
        <v>1.042824074074074E-2</v>
      </c>
      <c r="AB34" s="2">
        <v>1.3321759259259261E-2</v>
      </c>
      <c r="AC34" s="2">
        <v>1.1111111111111112E-2</v>
      </c>
      <c r="AD34" s="2">
        <v>1.1284722222222222E-2</v>
      </c>
      <c r="AE34" s="2">
        <v>1.1886574074074075E-2</v>
      </c>
      <c r="AF34" s="2">
        <v>1.2094907407407408E-2</v>
      </c>
      <c r="AG34" s="2">
        <v>1.1990740740740739E-2</v>
      </c>
      <c r="AH34" s="2">
        <v>1.5671296296296298E-2</v>
      </c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O34" s="12"/>
    </row>
    <row r="35" spans="1:67" x14ac:dyDescent="0.25">
      <c r="A35" s="4">
        <v>17</v>
      </c>
      <c r="B35" s="1" t="s">
        <v>18</v>
      </c>
      <c r="C35" s="1">
        <v>163</v>
      </c>
      <c r="D35" s="6">
        <f>J35+K35+L35+M35+N35+O35+P35+Q35+R35+S35+T35+U35+V35+W35+X35+Y35+Z35+AA35+AB35+AC35+AE35+AD35+AF35+AG35</f>
        <v>0.24523148148148144</v>
      </c>
      <c r="E35" s="14">
        <v>25</v>
      </c>
      <c r="F35" s="4">
        <v>1074</v>
      </c>
      <c r="G35" s="5">
        <v>56574</v>
      </c>
      <c r="H35" s="1">
        <v>19</v>
      </c>
      <c r="I35" s="3" t="s">
        <v>0</v>
      </c>
      <c r="J35" s="2">
        <v>8.4953703703703701E-3</v>
      </c>
      <c r="K35" s="2">
        <v>8.4837962962962966E-3</v>
      </c>
      <c r="L35" s="2">
        <v>8.9004629629629625E-3</v>
      </c>
      <c r="M35" s="2">
        <v>9.0162037037037034E-3</v>
      </c>
      <c r="N35" s="2">
        <v>8.9814814814814809E-3</v>
      </c>
      <c r="O35" s="2">
        <v>9.0162037037037034E-3</v>
      </c>
      <c r="P35" s="2">
        <v>9.2939814814814812E-3</v>
      </c>
      <c r="Q35" s="2">
        <v>9.2361111111111116E-3</v>
      </c>
      <c r="R35" s="2">
        <v>9.6643518518518511E-3</v>
      </c>
      <c r="S35" s="2">
        <v>9.0856481481481483E-3</v>
      </c>
      <c r="T35" s="2">
        <v>9.4675925925925917E-3</v>
      </c>
      <c r="U35" s="2">
        <v>9.3171296296296283E-3</v>
      </c>
      <c r="V35" s="2">
        <v>1.0289351851851852E-2</v>
      </c>
      <c r="W35" s="2">
        <v>9.9421296296296289E-3</v>
      </c>
      <c r="X35" s="2">
        <v>1.0960648148148148E-2</v>
      </c>
      <c r="Y35" s="2">
        <v>1.0150462962962964E-2</v>
      </c>
      <c r="Z35" s="2">
        <v>1.1539351851851851E-2</v>
      </c>
      <c r="AA35" s="2">
        <v>1.1331018518518518E-2</v>
      </c>
      <c r="AB35" s="2">
        <v>1.2037037037037035E-2</v>
      </c>
      <c r="AC35" s="2">
        <v>1.1273148148148148E-2</v>
      </c>
      <c r="AD35" s="2">
        <v>1.1111111111111112E-2</v>
      </c>
      <c r="AE35" s="2">
        <v>1.3263888888888889E-2</v>
      </c>
      <c r="AF35" s="2">
        <v>1.3090277777777779E-2</v>
      </c>
      <c r="AG35" s="2">
        <v>1.1284722222222222E-2</v>
      </c>
      <c r="AH35" s="2">
        <v>1.1354166666666667E-2</v>
      </c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O35" s="12"/>
    </row>
    <row r="36" spans="1:67" x14ac:dyDescent="0.25">
      <c r="A36" s="4">
        <v>18</v>
      </c>
      <c r="B36" s="1" t="s">
        <v>22</v>
      </c>
      <c r="C36" s="1">
        <v>148</v>
      </c>
      <c r="D36" s="6">
        <v>0.24761574074074075</v>
      </c>
      <c r="E36" s="14">
        <v>25</v>
      </c>
      <c r="F36" s="4">
        <v>479</v>
      </c>
      <c r="G36" s="5">
        <v>55979</v>
      </c>
      <c r="H36" s="1">
        <v>20</v>
      </c>
      <c r="I36" s="3" t="s">
        <v>0</v>
      </c>
      <c r="J36" s="2">
        <v>7.3958333333333341E-3</v>
      </c>
      <c r="K36" s="2">
        <v>7.3842592592592597E-3</v>
      </c>
      <c r="L36" s="2">
        <v>8.1944444444444452E-3</v>
      </c>
      <c r="M36" s="2">
        <v>8.1018518518518514E-3</v>
      </c>
      <c r="N36" s="2">
        <v>8.4953703703703701E-3</v>
      </c>
      <c r="O36" s="2">
        <v>7.9976851851851858E-3</v>
      </c>
      <c r="P36" s="2">
        <v>8.2060185185185187E-3</v>
      </c>
      <c r="Q36" s="2">
        <v>8.1944444444444452E-3</v>
      </c>
      <c r="R36" s="2">
        <v>8.518518518518519E-3</v>
      </c>
      <c r="S36" s="2">
        <v>8.3912037037037045E-3</v>
      </c>
      <c r="T36" s="2">
        <v>8.113425925925925E-3</v>
      </c>
      <c r="U36" s="2">
        <v>8.4606481481481494E-3</v>
      </c>
      <c r="V36" s="2">
        <v>8.3333333333333332E-3</v>
      </c>
      <c r="W36" s="2">
        <v>9.9305555555555553E-3</v>
      </c>
      <c r="X36" s="2">
        <v>8.6458333333333335E-3</v>
      </c>
      <c r="Y36" s="2">
        <v>9.1435185185185178E-3</v>
      </c>
      <c r="Z36" s="2">
        <v>8.9351851851851866E-3</v>
      </c>
      <c r="AA36" s="2">
        <v>9.3402777777777772E-3</v>
      </c>
      <c r="AB36" s="2">
        <v>1.7164351851851851E-2</v>
      </c>
      <c r="AC36" s="2">
        <v>1.5625E-2</v>
      </c>
      <c r="AD36" s="2">
        <v>1.037037037037037E-2</v>
      </c>
      <c r="AE36" s="2">
        <v>8.819444444444444E-3</v>
      </c>
      <c r="AF36" s="2">
        <v>9.5370370370370366E-3</v>
      </c>
      <c r="AG36" s="2">
        <v>1.3217592592592593E-2</v>
      </c>
      <c r="AH36" s="2">
        <v>1.0937500000000001E-2</v>
      </c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O36" s="12"/>
    </row>
    <row r="37" spans="1:67" x14ac:dyDescent="0.25">
      <c r="A37" s="4">
        <v>19</v>
      </c>
      <c r="B37" s="1" t="s">
        <v>21</v>
      </c>
      <c r="C37" s="1">
        <v>133</v>
      </c>
      <c r="D37" s="6">
        <f>J37+K37+L37+M37+N37+O37+P37+Q37+R37+S37+T37+U37+V37+W37+X37+Y37+Z37+AA37+AB37+AC37+AD37+AE37+AF37+AG37+AH37</f>
        <v>0.24508101851851852</v>
      </c>
      <c r="E37" s="14">
        <v>25</v>
      </c>
      <c r="F37" s="4">
        <v>0</v>
      </c>
      <c r="G37" s="5">
        <v>55500</v>
      </c>
      <c r="H37" s="1">
        <v>22</v>
      </c>
      <c r="I37" s="3" t="s">
        <v>0</v>
      </c>
      <c r="J37" s="2">
        <v>7.6504629629629631E-3</v>
      </c>
      <c r="K37" s="2">
        <v>7.905092592592592E-3</v>
      </c>
      <c r="L37" s="2">
        <v>8.1365740740740738E-3</v>
      </c>
      <c r="M37" s="2">
        <v>8.9120370370370378E-3</v>
      </c>
      <c r="N37" s="2">
        <v>9.0046296296296298E-3</v>
      </c>
      <c r="O37" s="2">
        <v>9.0509259259259258E-3</v>
      </c>
      <c r="P37" s="2">
        <v>1.1446759259259261E-2</v>
      </c>
      <c r="Q37" s="2">
        <v>9.3171296296296283E-3</v>
      </c>
      <c r="R37" s="2">
        <v>9.2708333333333341E-3</v>
      </c>
      <c r="S37" s="2">
        <v>9.3749999999999997E-3</v>
      </c>
      <c r="T37" s="2">
        <v>9.4675925925925917E-3</v>
      </c>
      <c r="U37" s="2">
        <v>1.1319444444444444E-2</v>
      </c>
      <c r="V37" s="2">
        <v>9.525462962962963E-3</v>
      </c>
      <c r="W37" s="2">
        <v>9.7222222222222224E-3</v>
      </c>
      <c r="X37" s="2">
        <v>9.7569444444444448E-3</v>
      </c>
      <c r="Y37" s="2">
        <v>9.9768518518518531E-3</v>
      </c>
      <c r="Z37" s="2">
        <v>1.0104166666666668E-2</v>
      </c>
      <c r="AA37" s="2">
        <v>1.0046296296296296E-2</v>
      </c>
      <c r="AB37" s="2">
        <v>1.0416666666666666E-2</v>
      </c>
      <c r="AC37" s="2">
        <v>1.0335648148148148E-2</v>
      </c>
      <c r="AD37" s="2">
        <v>1.0462962962962964E-2</v>
      </c>
      <c r="AE37" s="2">
        <v>1.091435185185185E-2</v>
      </c>
      <c r="AF37" s="2">
        <v>1.1006944444444444E-2</v>
      </c>
      <c r="AG37" s="2">
        <v>1.087962962962963E-2</v>
      </c>
      <c r="AH37" s="2">
        <v>1.1076388888888887E-2</v>
      </c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O37" s="12"/>
    </row>
    <row r="38" spans="1:67" x14ac:dyDescent="0.25">
      <c r="A38" s="4">
        <v>20</v>
      </c>
      <c r="B38" s="1" t="s">
        <v>11</v>
      </c>
      <c r="C38" s="1">
        <v>159</v>
      </c>
      <c r="D38" s="6">
        <f>J38+K38+L38+M38+N38+O38+P38+Q38+R38+S38+T38+U38+V38+W38+X38+Y38+Z38+AA38+AB38+AC38+AD38+AE38+AF38+AG38</f>
        <v>0.24910879629629631</v>
      </c>
      <c r="E38" s="14">
        <v>24</v>
      </c>
      <c r="F38" s="4">
        <v>455</v>
      </c>
      <c r="G38" s="5">
        <v>53735</v>
      </c>
      <c r="H38" s="1">
        <v>24</v>
      </c>
      <c r="I38" s="3" t="s">
        <v>0</v>
      </c>
      <c r="J38" s="2">
        <v>9.1087962962962971E-3</v>
      </c>
      <c r="K38" s="2">
        <v>9.1203703703703707E-3</v>
      </c>
      <c r="L38" s="2">
        <v>8.9467592592592585E-3</v>
      </c>
      <c r="M38" s="2">
        <v>9.9768518518518531E-3</v>
      </c>
      <c r="N38" s="2">
        <v>9.4560185185185181E-3</v>
      </c>
      <c r="O38" s="2">
        <v>9.5833333333333343E-3</v>
      </c>
      <c r="P38" s="2">
        <v>9.9421296296296289E-3</v>
      </c>
      <c r="Q38" s="2">
        <v>9.4560185185185181E-3</v>
      </c>
      <c r="R38" s="2">
        <v>9.6064814814814815E-3</v>
      </c>
      <c r="S38" s="2">
        <v>9.7453703703703713E-3</v>
      </c>
      <c r="T38" s="2">
        <v>9.4675925925925917E-3</v>
      </c>
      <c r="U38" s="2">
        <v>1.0115740740740741E-2</v>
      </c>
      <c r="V38" s="2">
        <v>9.6527777777777775E-3</v>
      </c>
      <c r="W38" s="2">
        <v>1.0231481481481482E-2</v>
      </c>
      <c r="X38" s="2">
        <v>1.050925925925926E-2</v>
      </c>
      <c r="Y38" s="2">
        <v>1.1076388888888887E-2</v>
      </c>
      <c r="Z38" s="2">
        <v>1.1342592592592592E-2</v>
      </c>
      <c r="AA38" s="2">
        <v>1.0833333333333334E-2</v>
      </c>
      <c r="AB38" s="2">
        <v>1.1516203703703702E-2</v>
      </c>
      <c r="AC38" s="2">
        <v>1.2106481481481482E-2</v>
      </c>
      <c r="AD38" s="2">
        <v>1.2233796296296296E-2</v>
      </c>
      <c r="AE38" s="2">
        <v>1.0983796296296297E-2</v>
      </c>
      <c r="AF38" s="2">
        <v>1.1932870370370371E-2</v>
      </c>
      <c r="AG38" s="2">
        <v>1.2164351851851852E-2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O38" s="12"/>
    </row>
    <row r="39" spans="1:67" x14ac:dyDescent="0.25">
      <c r="A39" s="4">
        <v>21</v>
      </c>
      <c r="B39" s="1" t="s">
        <v>16</v>
      </c>
      <c r="C39" s="1">
        <v>145</v>
      </c>
      <c r="D39" s="6">
        <f>J39+K39+L39+M39+N39+O39+P39+Q39+R39+S39+T39+U39+V39+W39+X39+Y39+Z39+AA39+AB39+AC39+AD39+AE39+AF39+AG39</f>
        <v>0.24968749999999998</v>
      </c>
      <c r="E39" s="14">
        <v>24</v>
      </c>
      <c r="F39" s="4">
        <v>339</v>
      </c>
      <c r="G39" s="5">
        <v>53619</v>
      </c>
      <c r="H39" s="1">
        <v>25</v>
      </c>
      <c r="I39" s="3" t="s">
        <v>0</v>
      </c>
      <c r="J39" s="2">
        <v>7.719907407407408E-3</v>
      </c>
      <c r="K39" s="2">
        <v>7.719907407407408E-3</v>
      </c>
      <c r="L39" s="2">
        <v>9.1435185185185178E-3</v>
      </c>
      <c r="M39" s="2">
        <v>8.5995370370370357E-3</v>
      </c>
      <c r="N39" s="2">
        <v>8.6458333333333335E-3</v>
      </c>
      <c r="O39" s="2">
        <v>8.564814814814815E-3</v>
      </c>
      <c r="P39" s="2">
        <v>9.0277777777777787E-3</v>
      </c>
      <c r="Q39" s="2">
        <v>8.7962962962962968E-3</v>
      </c>
      <c r="R39" s="2">
        <v>9.0856481481481483E-3</v>
      </c>
      <c r="S39" s="2">
        <v>9.2361111111111116E-3</v>
      </c>
      <c r="T39" s="2">
        <v>9.432870370370371E-3</v>
      </c>
      <c r="U39" s="2">
        <v>1.0486111111111111E-2</v>
      </c>
      <c r="V39" s="2">
        <v>1.1076388888888887E-2</v>
      </c>
      <c r="W39" s="2">
        <v>1.074074074074074E-2</v>
      </c>
      <c r="X39" s="2">
        <v>1.1701388888888891E-2</v>
      </c>
      <c r="Y39" s="2">
        <v>1.2361111111111113E-2</v>
      </c>
      <c r="Z39" s="2">
        <v>1.2395833333333335E-2</v>
      </c>
      <c r="AA39" s="2">
        <v>1.2534722222222223E-2</v>
      </c>
      <c r="AB39" s="2">
        <v>1.1469907407407408E-2</v>
      </c>
      <c r="AC39" s="2">
        <v>1.1307870370370371E-2</v>
      </c>
      <c r="AD39" s="2">
        <v>1.2210648148148146E-2</v>
      </c>
      <c r="AE39" s="2">
        <v>1.2627314814814815E-2</v>
      </c>
      <c r="AF39" s="2">
        <v>1.2453703703703703E-2</v>
      </c>
      <c r="AG39" s="2">
        <v>1.2349537037037039E-2</v>
      </c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O39" s="12"/>
    </row>
    <row r="40" spans="1:67" x14ac:dyDescent="0.25">
      <c r="A40" s="4">
        <v>22</v>
      </c>
      <c r="B40" s="1" t="s">
        <v>17</v>
      </c>
      <c r="C40" s="1">
        <v>128</v>
      </c>
      <c r="D40" s="6">
        <f>J40+K40+L40+M40+N40+O40+P40+Q40+R40+S40+T40+U40+V40+W40+X40+Y40+AA40+Z40+AB40+AC40+AD40+AE40+AF40+AG40</f>
        <v>0.23934027777777775</v>
      </c>
      <c r="E40" s="14">
        <v>24</v>
      </c>
      <c r="F40" s="4">
        <v>0</v>
      </c>
      <c r="G40" s="5">
        <v>53280</v>
      </c>
      <c r="H40" s="1">
        <v>27</v>
      </c>
      <c r="I40" s="3" t="s">
        <v>0</v>
      </c>
      <c r="J40" s="2">
        <v>8.2986111111111108E-3</v>
      </c>
      <c r="K40" s="2">
        <v>8.2986111111111108E-3</v>
      </c>
      <c r="L40" s="2">
        <v>8.9236111111111113E-3</v>
      </c>
      <c r="M40" s="2">
        <v>8.9583333333333338E-3</v>
      </c>
      <c r="N40" s="2">
        <v>8.9699074074074073E-3</v>
      </c>
      <c r="O40" s="2">
        <v>9.1550925925925931E-3</v>
      </c>
      <c r="P40" s="2">
        <v>8.9930555555555545E-3</v>
      </c>
      <c r="Q40" s="2">
        <v>8.9699074074074073E-3</v>
      </c>
      <c r="R40" s="2">
        <v>1.2152777777777778E-2</v>
      </c>
      <c r="S40" s="2">
        <v>9.1898148148148139E-3</v>
      </c>
      <c r="T40" s="2">
        <v>9.4907407407407406E-3</v>
      </c>
      <c r="U40" s="2">
        <v>9.9768518518518531E-3</v>
      </c>
      <c r="V40" s="2">
        <v>1.0787037037037038E-2</v>
      </c>
      <c r="W40" s="2">
        <v>7.4768518518518526E-3</v>
      </c>
      <c r="X40" s="2">
        <v>8.4375000000000006E-3</v>
      </c>
      <c r="Y40" s="2">
        <v>1.113425925925926E-2</v>
      </c>
      <c r="Z40" s="2">
        <v>1.2291666666666666E-2</v>
      </c>
      <c r="AA40" s="2">
        <v>9.3634259259259261E-3</v>
      </c>
      <c r="AB40" s="2">
        <v>1.2060185185185186E-2</v>
      </c>
      <c r="AC40" s="2">
        <v>9.8842592592592576E-3</v>
      </c>
      <c r="AD40" s="2">
        <v>1.4525462962962964E-2</v>
      </c>
      <c r="AE40" s="2">
        <v>9.9768518518518531E-3</v>
      </c>
      <c r="AF40" s="2">
        <v>1.2048611111111112E-2</v>
      </c>
      <c r="AG40" s="2">
        <v>9.9768518518518531E-3</v>
      </c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O40" s="12"/>
    </row>
    <row r="41" spans="1:67" x14ac:dyDescent="0.25">
      <c r="A41" s="4">
        <v>23</v>
      </c>
      <c r="B41" s="1" t="s">
        <v>8</v>
      </c>
      <c r="C41" s="1">
        <v>125</v>
      </c>
      <c r="D41" s="6">
        <v>0.24329861111111109</v>
      </c>
      <c r="E41" s="14">
        <v>23</v>
      </c>
      <c r="F41" s="4">
        <v>1696</v>
      </c>
      <c r="G41" s="5">
        <v>52756</v>
      </c>
      <c r="H41" s="1">
        <v>28</v>
      </c>
      <c r="I41" s="3" t="s">
        <v>0</v>
      </c>
      <c r="J41" s="2">
        <v>9.2476851851851852E-3</v>
      </c>
      <c r="K41" s="2">
        <v>9.2476851851851852E-3</v>
      </c>
      <c r="L41" s="2">
        <v>9.479166666666667E-3</v>
      </c>
      <c r="M41" s="2">
        <v>9.3749999999999997E-3</v>
      </c>
      <c r="N41" s="2">
        <v>9.5370370370370366E-3</v>
      </c>
      <c r="O41" s="2">
        <v>9.5023148148148159E-3</v>
      </c>
      <c r="P41" s="2">
        <v>9.7222222222222224E-3</v>
      </c>
      <c r="Q41" s="2">
        <v>9.5023148148148159E-3</v>
      </c>
      <c r="R41" s="2">
        <v>1.0092592592592592E-2</v>
      </c>
      <c r="S41" s="2">
        <v>9.8726851851851857E-3</v>
      </c>
      <c r="T41" s="2">
        <v>1.03125E-2</v>
      </c>
      <c r="U41" s="2">
        <v>1.0474537037037037E-2</v>
      </c>
      <c r="V41" s="2">
        <v>1.0937500000000001E-2</v>
      </c>
      <c r="W41" s="2">
        <v>1.1284722222222222E-2</v>
      </c>
      <c r="X41" s="2">
        <v>1.1446759259259261E-2</v>
      </c>
      <c r="Y41" s="2">
        <v>1.1180555555555556E-2</v>
      </c>
      <c r="Z41" s="2">
        <v>1.1504629629629629E-2</v>
      </c>
      <c r="AA41" s="2">
        <v>1.1828703703703704E-2</v>
      </c>
      <c r="AB41" s="2">
        <v>1.2025462962962962E-2</v>
      </c>
      <c r="AC41" s="2">
        <v>1.1655092592592594E-2</v>
      </c>
      <c r="AD41" s="2">
        <v>1.1828703703703704E-2</v>
      </c>
      <c r="AE41" s="2">
        <v>1.1655092592592594E-2</v>
      </c>
      <c r="AF41" s="2">
        <v>1.4212962962962962E-2</v>
      </c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O41" s="12"/>
    </row>
    <row r="42" spans="1:67" x14ac:dyDescent="0.25">
      <c r="A42" s="4">
        <v>24</v>
      </c>
      <c r="B42" s="1" t="s">
        <v>13</v>
      </c>
      <c r="C42" s="1">
        <v>173</v>
      </c>
      <c r="D42" s="6">
        <f>J42+K42+L42+M42+N42+O42+P42+Q42+R42+S42+T42+U42+V42+W42+X42+Y42+Z42+AA42+AB42+AC42+AD42+AE42+AF42</f>
        <v>0.2475231481481481</v>
      </c>
      <c r="E42" s="14">
        <v>23</v>
      </c>
      <c r="F42" s="4">
        <v>1002</v>
      </c>
      <c r="G42" s="5">
        <v>52062</v>
      </c>
      <c r="H42" s="1">
        <v>29</v>
      </c>
      <c r="I42" s="3" t="s">
        <v>0</v>
      </c>
      <c r="J42" s="2">
        <v>8.4259259259259253E-3</v>
      </c>
      <c r="K42" s="2">
        <v>8.4259259259259253E-3</v>
      </c>
      <c r="L42" s="2">
        <v>8.9004629629629625E-3</v>
      </c>
      <c r="M42" s="2">
        <v>8.9236111111111113E-3</v>
      </c>
      <c r="N42" s="2">
        <v>8.7847222222222233E-3</v>
      </c>
      <c r="O42" s="2">
        <v>9.1087962962962971E-3</v>
      </c>
      <c r="P42" s="2">
        <v>8.9814814814814809E-3</v>
      </c>
      <c r="Q42" s="2">
        <v>8.9930555555555545E-3</v>
      </c>
      <c r="R42" s="2">
        <v>9.0856481481481483E-3</v>
      </c>
      <c r="S42" s="2">
        <v>9.0046296296296298E-3</v>
      </c>
      <c r="T42" s="2">
        <v>9.1666666666666667E-3</v>
      </c>
      <c r="U42" s="2">
        <v>9.3634259259259261E-3</v>
      </c>
      <c r="V42" s="2">
        <v>9.9074074074074082E-3</v>
      </c>
      <c r="W42" s="2">
        <v>1.2962962962962963E-2</v>
      </c>
      <c r="X42" s="2">
        <v>1.1481481481481483E-2</v>
      </c>
      <c r="Y42" s="2">
        <v>1.0949074074074075E-2</v>
      </c>
      <c r="Z42" s="2">
        <v>1.2233796296296296E-2</v>
      </c>
      <c r="AA42" s="2">
        <v>1.2881944444444446E-2</v>
      </c>
      <c r="AB42" s="2">
        <v>1.3854166666666666E-2</v>
      </c>
      <c r="AC42" s="2">
        <v>1.3472222222222221E-2</v>
      </c>
      <c r="AD42" s="2">
        <v>1.4178240740740741E-2</v>
      </c>
      <c r="AE42" s="2">
        <v>1.4351851851851852E-2</v>
      </c>
      <c r="AF42" s="2">
        <v>1.4085648148148151E-2</v>
      </c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O42" s="12"/>
    </row>
    <row r="43" spans="1:67" x14ac:dyDescent="0.25">
      <c r="A43" s="4">
        <v>25</v>
      </c>
      <c r="B43" s="1" t="s">
        <v>15</v>
      </c>
      <c r="C43" s="1">
        <v>122</v>
      </c>
      <c r="D43" s="6">
        <v>0.24657407407407406</v>
      </c>
      <c r="E43" s="14">
        <v>23</v>
      </c>
      <c r="F43" s="4">
        <v>578</v>
      </c>
      <c r="G43" s="5">
        <v>51638</v>
      </c>
      <c r="H43" s="1">
        <v>30</v>
      </c>
      <c r="I43" s="3" t="s">
        <v>0</v>
      </c>
      <c r="J43" s="2">
        <v>8.7152777777777784E-3</v>
      </c>
      <c r="K43" s="2">
        <v>8.7152777777777784E-3</v>
      </c>
      <c r="L43" s="2">
        <v>9.2013888888888892E-3</v>
      </c>
      <c r="M43" s="2">
        <v>8.9699074074074073E-3</v>
      </c>
      <c r="N43" s="2">
        <v>9.4097222222222238E-3</v>
      </c>
      <c r="O43" s="2">
        <v>8.9004629629629625E-3</v>
      </c>
      <c r="P43" s="2">
        <v>9.0624999999999994E-3</v>
      </c>
      <c r="Q43" s="2">
        <v>8.8541666666666664E-3</v>
      </c>
      <c r="R43" s="2">
        <v>9.7453703703703713E-3</v>
      </c>
      <c r="S43" s="2">
        <v>9.525462962962963E-3</v>
      </c>
      <c r="T43" s="2">
        <v>1.0543981481481481E-2</v>
      </c>
      <c r="U43" s="2">
        <v>9.7337962962962977E-3</v>
      </c>
      <c r="V43" s="2">
        <v>1.0011574074074074E-2</v>
      </c>
      <c r="W43" s="2">
        <v>9.7453703703703713E-3</v>
      </c>
      <c r="X43" s="2">
        <v>1.1620370370370371E-2</v>
      </c>
      <c r="Y43" s="2">
        <v>1.0833333333333334E-2</v>
      </c>
      <c r="Z43" s="2">
        <v>1.1469907407407408E-2</v>
      </c>
      <c r="AA43" s="2">
        <v>1.2511574074074073E-2</v>
      </c>
      <c r="AB43" s="2">
        <v>1.1342592592592592E-2</v>
      </c>
      <c r="AC43" s="2">
        <v>1.4074074074074074E-2</v>
      </c>
      <c r="AD43" s="2">
        <v>1.1956018518518517E-2</v>
      </c>
      <c r="AE43" s="2">
        <v>1.2222222222222223E-2</v>
      </c>
      <c r="AF43" s="2">
        <v>1.0416666666666666E-2</v>
      </c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O43" s="12"/>
    </row>
    <row r="44" spans="1:67" x14ac:dyDescent="0.25">
      <c r="A44" s="4">
        <v>26</v>
      </c>
      <c r="B44" s="1" t="s">
        <v>10</v>
      </c>
      <c r="C44" s="1">
        <v>150</v>
      </c>
      <c r="D44" s="6">
        <v>0.24915509259259258</v>
      </c>
      <c r="E44" s="14">
        <v>23</v>
      </c>
      <c r="F44" s="4">
        <v>334</v>
      </c>
      <c r="G44" s="5">
        <v>51394</v>
      </c>
      <c r="H44" s="1">
        <v>31</v>
      </c>
      <c r="I44" s="3" t="s">
        <v>0</v>
      </c>
      <c r="J44" s="2">
        <v>8.7384259259259255E-3</v>
      </c>
      <c r="K44" s="2">
        <v>8.7384259259259255E-3</v>
      </c>
      <c r="L44" s="2">
        <v>9.4675925925925917E-3</v>
      </c>
      <c r="M44" s="2">
        <v>9.3287037037037036E-3</v>
      </c>
      <c r="N44" s="2">
        <v>9.3055555555555548E-3</v>
      </c>
      <c r="O44" s="2">
        <v>9.4560185185185181E-3</v>
      </c>
      <c r="P44" s="2">
        <v>9.780092592592592E-3</v>
      </c>
      <c r="Q44" s="2">
        <v>9.8263888888888897E-3</v>
      </c>
      <c r="R44" s="2">
        <v>9.479166666666667E-3</v>
      </c>
      <c r="S44" s="2">
        <v>0.01</v>
      </c>
      <c r="T44" s="2">
        <v>9.9189814814814817E-3</v>
      </c>
      <c r="U44" s="2">
        <v>9.5370370370370366E-3</v>
      </c>
      <c r="V44" s="2">
        <v>9.6412037037037039E-3</v>
      </c>
      <c r="W44" s="2">
        <v>9.5949074074074079E-3</v>
      </c>
      <c r="X44" s="2">
        <v>1.0046296296296296E-2</v>
      </c>
      <c r="Y44" s="2">
        <v>1.1319444444444444E-2</v>
      </c>
      <c r="Z44" s="2">
        <v>1.1446759259259261E-2</v>
      </c>
      <c r="AA44" s="2">
        <v>1.0983796296296297E-2</v>
      </c>
      <c r="AB44" s="2">
        <v>1.1851851851851851E-2</v>
      </c>
      <c r="AC44" s="2">
        <v>1.3032407407407407E-2</v>
      </c>
      <c r="AD44" s="2">
        <v>1.1296296296296296E-2</v>
      </c>
      <c r="AE44" s="2">
        <v>1.2037037037037035E-2</v>
      </c>
      <c r="AF44" s="2">
        <v>1.2465277777777777E-2</v>
      </c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O44" s="12"/>
    </row>
    <row r="45" spans="1:67" x14ac:dyDescent="0.25">
      <c r="A45" s="4">
        <v>27</v>
      </c>
      <c r="B45" s="1" t="s">
        <v>14</v>
      </c>
      <c r="C45" s="1">
        <v>119</v>
      </c>
      <c r="D45" s="6">
        <f>J45+K45+L45+M45+N45+O45+P45+Q45+R45+S45+T45+U45+V45+W45+X45+Y45+AA45+Z45+AB45+AC45+AD45+AE45+AF45</f>
        <v>0.23835648148148147</v>
      </c>
      <c r="E45" s="14">
        <v>23</v>
      </c>
      <c r="F45" s="4">
        <v>0</v>
      </c>
      <c r="G45" s="5">
        <v>51060</v>
      </c>
      <c r="H45" s="1">
        <v>32</v>
      </c>
      <c r="I45" s="3" t="s">
        <v>0</v>
      </c>
      <c r="J45" s="2">
        <v>8.4259259259259253E-3</v>
      </c>
      <c r="K45" s="2">
        <v>8.4143518518518517E-3</v>
      </c>
      <c r="L45" s="2">
        <v>8.9120370370370378E-3</v>
      </c>
      <c r="M45" s="2">
        <v>8.9120370370370378E-3</v>
      </c>
      <c r="N45" s="2">
        <v>8.9814814814814809E-3</v>
      </c>
      <c r="O45" s="2">
        <v>8.9699074074074073E-3</v>
      </c>
      <c r="P45" s="2">
        <v>8.9930555555555545E-3</v>
      </c>
      <c r="Q45" s="2">
        <v>9.0740740740740729E-3</v>
      </c>
      <c r="R45" s="2">
        <v>9.2708333333333341E-3</v>
      </c>
      <c r="S45" s="2">
        <v>9.4444444444444445E-3</v>
      </c>
      <c r="T45" s="2">
        <v>9.5138888888888894E-3</v>
      </c>
      <c r="U45" s="2">
        <v>1.0115740740740741E-2</v>
      </c>
      <c r="V45" s="2">
        <v>9.6990740740740735E-3</v>
      </c>
      <c r="W45" s="2">
        <v>1.074074074074074E-2</v>
      </c>
      <c r="X45" s="2">
        <v>1.0613425925925927E-2</v>
      </c>
      <c r="Y45" s="2">
        <v>1.0972222222222223E-2</v>
      </c>
      <c r="Z45" s="2">
        <v>1.1296296296296296E-2</v>
      </c>
      <c r="AA45" s="2">
        <v>1.2395833333333335E-2</v>
      </c>
      <c r="AB45" s="2">
        <v>1.207175925925926E-2</v>
      </c>
      <c r="AC45" s="2">
        <v>1.2407407407407409E-2</v>
      </c>
      <c r="AD45" s="2">
        <v>1.2777777777777777E-2</v>
      </c>
      <c r="AE45" s="2">
        <v>1.5370370370370369E-2</v>
      </c>
      <c r="AF45" s="2">
        <v>1.0983796296296297E-2</v>
      </c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O45" s="12"/>
    </row>
    <row r="46" spans="1:67" x14ac:dyDescent="0.25">
      <c r="A46" s="4">
        <v>28</v>
      </c>
      <c r="B46" s="1" t="s">
        <v>12</v>
      </c>
      <c r="C46" s="1">
        <v>132</v>
      </c>
      <c r="D46" s="6">
        <f>J46+K46+L46+M46+N46+O46+P46+Q46+R46+S46+T46+U46+V46+W46+X46+Y46+Z46+AA46+AB46+AC46+AD46+AE46</f>
        <v>0.23626157407407411</v>
      </c>
      <c r="E46" s="14">
        <v>22</v>
      </c>
      <c r="F46" s="4">
        <v>621</v>
      </c>
      <c r="G46" s="5">
        <v>49509</v>
      </c>
      <c r="H46" s="1">
        <v>34</v>
      </c>
      <c r="I46" s="3" t="s">
        <v>0</v>
      </c>
      <c r="J46" s="2">
        <v>9.7453703703703713E-3</v>
      </c>
      <c r="K46" s="2">
        <v>9.7453703703703713E-3</v>
      </c>
      <c r="L46" s="2">
        <v>1.0173611111111111E-2</v>
      </c>
      <c r="M46" s="2">
        <v>1.1296296296296296E-2</v>
      </c>
      <c r="N46" s="2">
        <v>1.0173611111111111E-2</v>
      </c>
      <c r="O46" s="2">
        <v>9.7453703703703713E-3</v>
      </c>
      <c r="P46" s="2">
        <v>1.0266203703703703E-2</v>
      </c>
      <c r="Q46" s="2">
        <v>9.6412037037037039E-3</v>
      </c>
      <c r="R46" s="2">
        <v>1.1921296296296298E-2</v>
      </c>
      <c r="S46" s="2">
        <v>9.8032407407407408E-3</v>
      </c>
      <c r="T46" s="2">
        <v>1.113425925925926E-2</v>
      </c>
      <c r="U46" s="2">
        <v>1.0138888888888888E-2</v>
      </c>
      <c r="V46" s="2">
        <v>1.2893518518518519E-2</v>
      </c>
      <c r="W46" s="2">
        <v>1.1678240740740741E-2</v>
      </c>
      <c r="X46" s="2">
        <v>1.0532407407407407E-2</v>
      </c>
      <c r="Y46" s="2">
        <v>1.0590277777777777E-2</v>
      </c>
      <c r="Z46" s="2">
        <v>1.1168981481481481E-2</v>
      </c>
      <c r="AA46" s="2">
        <v>1.1562499999999998E-2</v>
      </c>
      <c r="AB46" s="2">
        <v>1.0439814814814813E-2</v>
      </c>
      <c r="AC46" s="2">
        <v>1.1180555555555556E-2</v>
      </c>
      <c r="AD46" s="2">
        <v>1.252314814814815E-2</v>
      </c>
      <c r="AE46" s="2">
        <v>9.9074074074074082E-3</v>
      </c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O46" s="12"/>
    </row>
    <row r="47" spans="1:67" x14ac:dyDescent="0.25">
      <c r="A47" s="4">
        <v>29</v>
      </c>
      <c r="B47" s="1" t="s">
        <v>9</v>
      </c>
      <c r="C47" s="1">
        <v>121</v>
      </c>
      <c r="D47" s="6">
        <f>J47+K47+M47+L47+N47+O47+P47+Q47+R47+S47+T47+U47+V47+W47+X47+Y47+Z47+AA47+AB47+AC47+AD47+AE47</f>
        <v>0.23775462962962962</v>
      </c>
      <c r="E47" s="14">
        <v>22</v>
      </c>
      <c r="F47" s="4">
        <v>595</v>
      </c>
      <c r="G47" s="5">
        <v>49435</v>
      </c>
      <c r="H47" s="1">
        <v>35</v>
      </c>
      <c r="I47" s="3" t="s">
        <v>0</v>
      </c>
      <c r="J47" s="2">
        <v>8.2986111111111108E-3</v>
      </c>
      <c r="K47" s="2">
        <v>8.2986111111111108E-3</v>
      </c>
      <c r="L47" s="2">
        <v>8.9120370370370378E-3</v>
      </c>
      <c r="M47" s="2">
        <v>8.9583333333333338E-3</v>
      </c>
      <c r="N47" s="2">
        <v>8.9699074074074073E-3</v>
      </c>
      <c r="O47" s="2">
        <v>9.1550925925925931E-3</v>
      </c>
      <c r="P47" s="2">
        <v>8.9930555555555545E-3</v>
      </c>
      <c r="Q47" s="2">
        <v>8.9814814814814809E-3</v>
      </c>
      <c r="R47" s="2">
        <v>1.2141203703703704E-2</v>
      </c>
      <c r="S47" s="2">
        <v>9.1898148148148139E-3</v>
      </c>
      <c r="T47" s="2">
        <v>9.5138888888888894E-3</v>
      </c>
      <c r="U47" s="2">
        <v>9.9652777777777778E-3</v>
      </c>
      <c r="V47" s="2">
        <v>1.0763888888888891E-2</v>
      </c>
      <c r="W47" s="2">
        <v>1.5787037037037037E-2</v>
      </c>
      <c r="X47" s="2">
        <v>1.1307870370370371E-2</v>
      </c>
      <c r="Y47" s="2">
        <v>1.525462962962963E-2</v>
      </c>
      <c r="Z47" s="2">
        <v>9.9884259259259266E-3</v>
      </c>
      <c r="AA47" s="2">
        <v>1.1469907407407408E-2</v>
      </c>
      <c r="AB47" s="2">
        <v>1.818287037037037E-2</v>
      </c>
      <c r="AC47" s="2">
        <v>1.1168981481481481E-2</v>
      </c>
      <c r="AD47" s="2">
        <v>1.2048611111111112E-2</v>
      </c>
      <c r="AE47" s="2">
        <v>1.0405092592592593E-2</v>
      </c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O47" s="12"/>
    </row>
    <row r="48" spans="1:67" x14ac:dyDescent="0.25">
      <c r="A48" s="4">
        <v>30</v>
      </c>
      <c r="B48" s="1" t="s">
        <v>7</v>
      </c>
      <c r="C48" s="1">
        <v>117</v>
      </c>
      <c r="D48" s="6">
        <f>J48+K48+L48+M48+N48+O48+P48+Q48+R48+S48+T48+U48+V48+W48+X48+Y48+Z48+AA48+AB48+AC48+AD48</f>
        <v>0.23751157407407411</v>
      </c>
      <c r="E48" s="14">
        <v>21</v>
      </c>
      <c r="F48" s="4">
        <v>455</v>
      </c>
      <c r="G48" s="5">
        <v>47075</v>
      </c>
      <c r="H48" s="1">
        <v>37</v>
      </c>
      <c r="I48" s="3" t="s">
        <v>0</v>
      </c>
      <c r="J48" s="2">
        <v>8.2638888888888883E-3</v>
      </c>
      <c r="K48" s="2">
        <v>8.2638888888888883E-3</v>
      </c>
      <c r="L48" s="2">
        <v>9.3749999999999997E-3</v>
      </c>
      <c r="M48" s="2">
        <v>9.9652777777777778E-3</v>
      </c>
      <c r="N48" s="2">
        <v>1.0185185185185184E-2</v>
      </c>
      <c r="O48" s="2">
        <v>1.0150462962962964E-2</v>
      </c>
      <c r="P48" s="2">
        <v>9.8379629629629633E-3</v>
      </c>
      <c r="Q48" s="2">
        <v>1.2442129629629629E-2</v>
      </c>
      <c r="R48" s="2">
        <v>1.074074074074074E-2</v>
      </c>
      <c r="S48" s="2">
        <v>1.0868055555555556E-2</v>
      </c>
      <c r="T48" s="2">
        <v>1.1006944444444444E-2</v>
      </c>
      <c r="U48" s="2">
        <v>1.3206018518518518E-2</v>
      </c>
      <c r="V48" s="2">
        <v>1.1574074074074075E-2</v>
      </c>
      <c r="W48" s="2">
        <v>1.275462962962963E-2</v>
      </c>
      <c r="X48" s="2">
        <v>1.3148148148148147E-2</v>
      </c>
      <c r="Y48" s="2">
        <v>1.1817129629629629E-2</v>
      </c>
      <c r="Z48" s="2">
        <v>1.2418981481481482E-2</v>
      </c>
      <c r="AA48" s="2">
        <v>1.3981481481481482E-2</v>
      </c>
      <c r="AB48" s="2">
        <v>1.2141203703703704E-2</v>
      </c>
      <c r="AC48" s="2">
        <v>1.2719907407407407E-2</v>
      </c>
      <c r="AD48" s="2">
        <v>1.2650462962962962E-2</v>
      </c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O48" s="12"/>
    </row>
    <row r="49" spans="1:67" x14ac:dyDescent="0.25">
      <c r="A49" s="4">
        <v>31</v>
      </c>
      <c r="B49" s="1" t="s">
        <v>5</v>
      </c>
      <c r="C49" s="1">
        <v>135</v>
      </c>
      <c r="D49" s="6">
        <f>J49+K49+L49+M49+N49+O49+P49+Q49+S49+R49+T49+U49+V49+W49+X49+Y49+Z49+AA49+AB49+AC49</f>
        <v>0.24721064814814817</v>
      </c>
      <c r="E49" s="14">
        <v>20</v>
      </c>
      <c r="F49" s="4">
        <v>767</v>
      </c>
      <c r="G49" s="5">
        <v>45187</v>
      </c>
      <c r="H49" s="1">
        <v>39</v>
      </c>
      <c r="I49" s="3" t="s">
        <v>0</v>
      </c>
      <c r="J49" s="2">
        <v>1.0069444444444445E-2</v>
      </c>
      <c r="K49" s="2">
        <v>1.005787037037037E-2</v>
      </c>
      <c r="L49" s="2">
        <v>1.0520833333333333E-2</v>
      </c>
      <c r="M49" s="2">
        <v>1.0798611111111111E-2</v>
      </c>
      <c r="N49" s="2">
        <v>1.0949074074074075E-2</v>
      </c>
      <c r="O49" s="2">
        <v>1.1469907407407408E-2</v>
      </c>
      <c r="P49" s="2">
        <v>1.1736111111111109E-2</v>
      </c>
      <c r="Q49" s="2">
        <v>1.1979166666666666E-2</v>
      </c>
      <c r="R49" s="2">
        <v>1.2268518518518519E-2</v>
      </c>
      <c r="S49" s="2">
        <v>1.247685185185185E-2</v>
      </c>
      <c r="T49" s="2">
        <v>1.2708333333333334E-2</v>
      </c>
      <c r="U49" s="2">
        <v>1.2789351851851852E-2</v>
      </c>
      <c r="V49" s="2">
        <v>1.315972222222222E-2</v>
      </c>
      <c r="W49" s="2">
        <v>1.3321759259259261E-2</v>
      </c>
      <c r="X49" s="2">
        <v>1.3935185185185184E-2</v>
      </c>
      <c r="Y49" s="2">
        <v>1.3842592592592594E-2</v>
      </c>
      <c r="Z49" s="2">
        <v>1.3865740740740739E-2</v>
      </c>
      <c r="AA49" s="2">
        <v>1.3888888888888888E-2</v>
      </c>
      <c r="AB49" s="2">
        <v>1.3807870370370371E-2</v>
      </c>
      <c r="AC49" s="2">
        <v>1.3564814814814816E-2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O49" s="12"/>
    </row>
    <row r="50" spans="1:67" x14ac:dyDescent="0.25">
      <c r="A50" s="4">
        <v>32</v>
      </c>
      <c r="B50" s="1" t="s">
        <v>6</v>
      </c>
      <c r="C50" s="1">
        <v>118</v>
      </c>
      <c r="D50" s="6">
        <f>J50+K50+L50+M50+N50+O50+P50+Q50+R50+S50+T50+U50+V50+W50+X50+Y50+Z50+AA50+AB50+AC50</f>
        <v>0.24096064814814813</v>
      </c>
      <c r="E50" s="14">
        <v>20</v>
      </c>
      <c r="F50" s="4">
        <v>0</v>
      </c>
      <c r="G50" s="5">
        <v>44444</v>
      </c>
      <c r="H50" s="1">
        <v>40</v>
      </c>
      <c r="I50" s="3" t="s">
        <v>0</v>
      </c>
      <c r="J50" s="2">
        <v>7.7662037037037031E-3</v>
      </c>
      <c r="K50" s="2">
        <v>7.7662037037037031E-3</v>
      </c>
      <c r="L50" s="2">
        <v>9.5949074074074079E-3</v>
      </c>
      <c r="M50" s="2">
        <v>9.6874999999999999E-3</v>
      </c>
      <c r="N50" s="2">
        <v>1.0335648148148148E-2</v>
      </c>
      <c r="O50" s="2">
        <v>9.8263888888888897E-3</v>
      </c>
      <c r="P50" s="2">
        <v>9.0972222222222218E-3</v>
      </c>
      <c r="Q50" s="2">
        <v>8.9004629629629625E-3</v>
      </c>
      <c r="R50" s="2">
        <v>1.3182870370370371E-2</v>
      </c>
      <c r="S50" s="2">
        <v>9.8842592592592576E-3</v>
      </c>
      <c r="T50" s="2">
        <v>1.1712962962962965E-2</v>
      </c>
      <c r="U50" s="2">
        <v>1.0520833333333333E-2</v>
      </c>
      <c r="V50" s="2">
        <v>1.2708333333333334E-2</v>
      </c>
      <c r="W50" s="2">
        <v>1.2627314814814815E-2</v>
      </c>
      <c r="X50" s="2">
        <v>1.3356481481481483E-2</v>
      </c>
      <c r="Y50" s="2">
        <v>1.2129629629629629E-2</v>
      </c>
      <c r="Z50" s="2">
        <v>1.3287037037037036E-2</v>
      </c>
      <c r="AA50" s="2">
        <v>1.230324074074074E-2</v>
      </c>
      <c r="AB50" s="2">
        <v>1.1886574074074075E-2</v>
      </c>
      <c r="AC50" s="2">
        <v>3.4386574074074076E-2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O50" s="12"/>
    </row>
    <row r="51" spans="1:67" x14ac:dyDescent="0.25">
      <c r="A51" s="4">
        <v>33</v>
      </c>
      <c r="B51" s="1" t="s">
        <v>4</v>
      </c>
      <c r="C51" s="1">
        <v>161</v>
      </c>
      <c r="D51" s="6">
        <f>J51+K51+L51+M51+N51+O51+P51+Q51+R51+S51+T51+U51+V51+W51+X51+Y51</f>
        <v>0.16199074074074074</v>
      </c>
      <c r="E51" s="14">
        <v>16</v>
      </c>
      <c r="F51" s="4">
        <v>0</v>
      </c>
      <c r="G51" s="5">
        <v>35520</v>
      </c>
      <c r="H51" s="1">
        <v>44</v>
      </c>
      <c r="I51" s="3" t="s">
        <v>0</v>
      </c>
      <c r="J51" s="2">
        <v>9.2361111111111116E-3</v>
      </c>
      <c r="K51" s="2">
        <v>9.2361111111111116E-3</v>
      </c>
      <c r="L51" s="2">
        <v>9.0393518518518522E-3</v>
      </c>
      <c r="M51" s="2">
        <v>8.9583333333333338E-3</v>
      </c>
      <c r="N51" s="2">
        <v>8.9004629629629625E-3</v>
      </c>
      <c r="O51" s="2">
        <v>9.1203703703703707E-3</v>
      </c>
      <c r="P51" s="2">
        <v>9.5370370370370366E-3</v>
      </c>
      <c r="Q51" s="2">
        <v>9.1203703703703707E-3</v>
      </c>
      <c r="R51" s="2">
        <v>9.1550925925925931E-3</v>
      </c>
      <c r="S51" s="2">
        <v>9.5601851851851855E-3</v>
      </c>
      <c r="T51" s="2">
        <v>1.0069444444444445E-2</v>
      </c>
      <c r="U51" s="2">
        <v>1.0300925925925927E-2</v>
      </c>
      <c r="V51" s="2">
        <v>1.1747685185185186E-2</v>
      </c>
      <c r="W51" s="2">
        <v>1.1944444444444445E-2</v>
      </c>
      <c r="X51" s="2">
        <v>1.1597222222222222E-2</v>
      </c>
      <c r="Y51" s="2">
        <v>1.4467592592592593E-2</v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O51" s="12"/>
    </row>
    <row r="52" spans="1:67" x14ac:dyDescent="0.25">
      <c r="A52" s="4">
        <v>34</v>
      </c>
      <c r="B52" s="1" t="s">
        <v>3</v>
      </c>
      <c r="C52" s="1">
        <v>170</v>
      </c>
      <c r="D52" s="6">
        <f>J52+K52+L52+M52+N52+O52+P52+Q52+R52+S52+T52+U52+V52+V52</f>
        <v>0.15219907407407407</v>
      </c>
      <c r="E52" s="14">
        <v>13</v>
      </c>
      <c r="F52" s="4">
        <v>0</v>
      </c>
      <c r="G52" s="5">
        <v>28860</v>
      </c>
      <c r="H52" s="1">
        <v>46</v>
      </c>
      <c r="I52" s="3" t="s">
        <v>0</v>
      </c>
      <c r="J52" s="2">
        <v>8.7499999999999991E-3</v>
      </c>
      <c r="K52" s="2">
        <v>8.7384259259259255E-3</v>
      </c>
      <c r="L52" s="2">
        <v>9.571759259259259E-3</v>
      </c>
      <c r="M52" s="2">
        <v>9.2245370370370363E-3</v>
      </c>
      <c r="N52" s="2">
        <v>9.3171296296296283E-3</v>
      </c>
      <c r="O52" s="2">
        <v>9.7106481481481471E-3</v>
      </c>
      <c r="P52" s="2">
        <v>9.7685185185185184E-3</v>
      </c>
      <c r="Q52" s="2">
        <v>1.9502314814814816E-2</v>
      </c>
      <c r="R52" s="2">
        <v>9.1435185185185178E-3</v>
      </c>
      <c r="S52" s="2">
        <v>9.8148148148148144E-3</v>
      </c>
      <c r="T52" s="2">
        <v>1.0115740740740741E-2</v>
      </c>
      <c r="U52" s="2">
        <v>1.1319444444444444E-2</v>
      </c>
      <c r="V52" s="2">
        <v>1.3611111111111114E-2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O52" s="12"/>
    </row>
    <row r="53" spans="1:67" x14ac:dyDescent="0.25">
      <c r="A53" s="4">
        <v>35</v>
      </c>
      <c r="B53" s="1" t="s">
        <v>2</v>
      </c>
      <c r="C53" s="1">
        <v>123</v>
      </c>
      <c r="D53" s="6">
        <f>J53+K53+M53+L53+N53+O53+P53+Q53</f>
        <v>6.5347222222222223E-2</v>
      </c>
      <c r="E53" s="14">
        <v>8</v>
      </c>
      <c r="F53" s="4">
        <v>0</v>
      </c>
      <c r="G53" s="5">
        <v>17760</v>
      </c>
      <c r="H53" s="1">
        <v>48</v>
      </c>
      <c r="I53" s="3" t="s">
        <v>0</v>
      </c>
      <c r="J53" s="2">
        <v>1.1249999999999998E-2</v>
      </c>
      <c r="K53" s="2">
        <v>7.3726851851851861E-3</v>
      </c>
      <c r="L53" s="2">
        <v>7.4305555555555548E-3</v>
      </c>
      <c r="M53" s="2">
        <v>7.6504629629629631E-3</v>
      </c>
      <c r="N53" s="2">
        <v>7.8240740740740753E-3</v>
      </c>
      <c r="O53" s="2">
        <v>7.9282407407407409E-3</v>
      </c>
      <c r="P53" s="2">
        <v>7.9282407407407409E-3</v>
      </c>
      <c r="Q53" s="2">
        <v>7.9629629629629634E-3</v>
      </c>
      <c r="R53" s="2"/>
      <c r="S53" s="2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O53" s="12"/>
    </row>
    <row r="54" spans="1:67" x14ac:dyDescent="0.25">
      <c r="A54" s="4">
        <v>36</v>
      </c>
      <c r="B54" s="1" t="s">
        <v>1</v>
      </c>
      <c r="C54" s="1">
        <v>166</v>
      </c>
      <c r="D54" s="6">
        <f>J54+K54+L54+M54+N54+O54</f>
        <v>6.744212962962963E-2</v>
      </c>
      <c r="E54" s="14">
        <v>6</v>
      </c>
      <c r="F54" s="4">
        <v>0</v>
      </c>
      <c r="G54" s="5">
        <v>13320</v>
      </c>
      <c r="H54" s="1">
        <v>49</v>
      </c>
      <c r="I54" s="3" t="s">
        <v>0</v>
      </c>
      <c r="J54" s="2">
        <v>9.8379629629629633E-3</v>
      </c>
      <c r="K54" s="2">
        <v>9.8263888888888897E-3</v>
      </c>
      <c r="L54" s="2">
        <v>1.0567129629629629E-2</v>
      </c>
      <c r="M54" s="2">
        <v>1.1620370370370371E-2</v>
      </c>
      <c r="N54" s="2">
        <v>1.2094907407407408E-2</v>
      </c>
      <c r="O54" s="2">
        <v>1.3495370370370371E-2</v>
      </c>
      <c r="P54" s="2"/>
      <c r="Q54" s="2"/>
      <c r="R54" s="2"/>
      <c r="S54" s="2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O54" s="12"/>
    </row>
    <row r="55" spans="1:67" x14ac:dyDescent="0.25"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O55" s="12"/>
    </row>
    <row r="56" spans="1:67" x14ac:dyDescent="0.25">
      <c r="BO56" s="12"/>
    </row>
    <row r="57" spans="1:67" x14ac:dyDescent="0.25">
      <c r="BO57" s="12"/>
    </row>
    <row r="58" spans="1:67" x14ac:dyDescent="0.25"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67" x14ac:dyDescent="0.25">
      <c r="BO59" s="12"/>
    </row>
    <row r="60" spans="1:67" x14ac:dyDescent="0.25"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BO60" s="12"/>
    </row>
    <row r="61" spans="1:67" x14ac:dyDescent="0.25"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BO61" s="12"/>
    </row>
    <row r="62" spans="1:67" x14ac:dyDescent="0.25"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BO62" s="12"/>
    </row>
    <row r="63" spans="1:67" x14ac:dyDescent="0.25"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BO63" s="12"/>
    </row>
    <row r="64" spans="1:67" x14ac:dyDescent="0.25"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BO64" s="12"/>
    </row>
    <row r="65" spans="16:67" x14ac:dyDescent="0.25"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BO65" s="12"/>
    </row>
    <row r="66" spans="16:67" x14ac:dyDescent="0.25"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BO66" s="12"/>
    </row>
    <row r="67" spans="16:67" x14ac:dyDescent="0.25"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BO67" s="12"/>
    </row>
    <row r="68" spans="16:67" x14ac:dyDescent="0.25"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BO68" s="12"/>
    </row>
    <row r="69" spans="16:67" x14ac:dyDescent="0.25"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BO69" s="12"/>
    </row>
    <row r="70" spans="16:67" x14ac:dyDescent="0.25"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BO70" s="12"/>
    </row>
    <row r="71" spans="16:67" x14ac:dyDescent="0.25"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BO71" s="12"/>
    </row>
    <row r="72" spans="16:67" x14ac:dyDescent="0.25"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BO72" s="12"/>
    </row>
    <row r="73" spans="16:67" x14ac:dyDescent="0.25"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BO73" s="12"/>
    </row>
    <row r="74" spans="16:67" x14ac:dyDescent="0.25"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BO74" s="12"/>
    </row>
    <row r="75" spans="16:67" x14ac:dyDescent="0.25"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BO75" s="12"/>
    </row>
    <row r="76" spans="16:67" x14ac:dyDescent="0.25"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BO76" s="12"/>
    </row>
    <row r="77" spans="16:67" x14ac:dyDescent="0.25"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BO77" s="12"/>
    </row>
    <row r="78" spans="16:67" x14ac:dyDescent="0.25"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BO78" s="12"/>
    </row>
    <row r="79" spans="16:67" x14ac:dyDescent="0.25"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BO79" s="12"/>
    </row>
    <row r="80" spans="16:67" x14ac:dyDescent="0.25"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BO80" s="12"/>
    </row>
    <row r="81" spans="16:67" x14ac:dyDescent="0.25"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BO81" s="12"/>
    </row>
    <row r="82" spans="16:67" x14ac:dyDescent="0.25"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BO82" s="12"/>
    </row>
    <row r="83" spans="16:67" x14ac:dyDescent="0.25"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BO83" s="12"/>
    </row>
    <row r="84" spans="16:67" x14ac:dyDescent="0.25"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BO84" s="12"/>
    </row>
    <row r="85" spans="16:67" x14ac:dyDescent="0.25"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BO85" s="12"/>
    </row>
    <row r="86" spans="16:67" x14ac:dyDescent="0.25"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BO86" s="12"/>
    </row>
    <row r="87" spans="16:67" x14ac:dyDescent="0.25"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BO87" s="12"/>
    </row>
    <row r="88" spans="16:67" x14ac:dyDescent="0.25">
      <c r="P88" s="12"/>
      <c r="Q88" s="12"/>
      <c r="R88" s="12"/>
      <c r="S88" s="12"/>
      <c r="T88" s="12"/>
      <c r="U88" s="12"/>
      <c r="V88" s="12"/>
      <c r="W88" s="12"/>
      <c r="BO88" s="12"/>
    </row>
    <row r="89" spans="16:67" x14ac:dyDescent="0.25">
      <c r="P89" s="12"/>
      <c r="Q89" s="12"/>
      <c r="R89" s="12"/>
      <c r="S89" s="12"/>
      <c r="T89" s="12"/>
      <c r="U89" s="12"/>
      <c r="V89" s="12"/>
      <c r="W89" s="12"/>
      <c r="BO89" s="12"/>
    </row>
    <row r="90" spans="16:67" x14ac:dyDescent="0.25">
      <c r="P90" s="12"/>
      <c r="Q90" s="12"/>
      <c r="R90" s="12"/>
      <c r="S90" s="12"/>
      <c r="T90" s="12"/>
      <c r="U90" s="12"/>
      <c r="BO90" s="12"/>
    </row>
  </sheetData>
  <sortState xmlns:xlrd2="http://schemas.microsoft.com/office/spreadsheetml/2017/richdata2" ref="A3:BO90">
    <sortCondition ref="I3:I90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Døj</dc:creator>
  <cp:lastModifiedBy>Kim Vognsen</cp:lastModifiedBy>
  <dcterms:created xsi:type="dcterms:W3CDTF">2019-10-29T21:21:51Z</dcterms:created>
  <dcterms:modified xsi:type="dcterms:W3CDTF">2019-11-12T16:57:49Z</dcterms:modified>
</cp:coreProperties>
</file>